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30240" windowHeight="14535"/>
  </bookViews>
  <sheets>
    <sheet name="產品規格" sheetId="1" r:id="rId1"/>
    <sheet name="翻譯對照" sheetId="2" r:id="rId2"/>
  </sheets>
  <definedNames>
    <definedName name="_xlnm._FilterDatabase" localSheetId="0" hidden="1">產品規格!$E$1:$Z$170</definedName>
    <definedName name="_xlnm.Print_Area" localSheetId="0">產品規格!$E$1:$Z$22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J170" i="1" l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J109" i="1"/>
  <c r="AJ110" i="1"/>
  <c r="AJ111" i="1"/>
  <c r="AJ112" i="1"/>
  <c r="AJ113" i="1"/>
  <c r="AJ114" i="1"/>
  <c r="AJ115" i="1"/>
  <c r="AJ116" i="1"/>
  <c r="AJ117" i="1"/>
  <c r="AJ118" i="1"/>
  <c r="AJ119" i="1"/>
  <c r="AJ120" i="1"/>
  <c r="AJ121" i="1"/>
  <c r="AJ122" i="1"/>
  <c r="AJ123" i="1"/>
  <c r="AJ124" i="1"/>
  <c r="AJ125" i="1"/>
  <c r="AJ126" i="1"/>
  <c r="AJ127" i="1"/>
  <c r="AJ128" i="1"/>
  <c r="AJ129" i="1"/>
  <c r="AJ130" i="1"/>
  <c r="AJ131" i="1"/>
  <c r="AJ132" i="1"/>
  <c r="AJ133" i="1"/>
  <c r="AJ134" i="1"/>
  <c r="AJ135" i="1"/>
  <c r="AJ136" i="1"/>
  <c r="AJ137" i="1"/>
  <c r="AJ138" i="1"/>
  <c r="AJ139" i="1"/>
  <c r="AJ140" i="1"/>
  <c r="AJ141" i="1"/>
  <c r="AJ142" i="1"/>
  <c r="AJ143" i="1"/>
  <c r="AJ144" i="1"/>
  <c r="AJ145" i="1"/>
  <c r="AJ146" i="1"/>
  <c r="AJ147" i="1"/>
  <c r="AJ148" i="1"/>
  <c r="AJ149" i="1"/>
  <c r="AJ150" i="1"/>
  <c r="AJ151" i="1"/>
  <c r="AJ152" i="1"/>
  <c r="AJ153" i="1"/>
  <c r="AJ154" i="1"/>
  <c r="AJ155" i="1"/>
  <c r="AJ156" i="1"/>
  <c r="AJ157" i="1"/>
  <c r="AJ158" i="1"/>
  <c r="AJ159" i="1"/>
  <c r="AJ160" i="1"/>
  <c r="AJ161" i="1"/>
  <c r="AJ162" i="1"/>
  <c r="AJ163" i="1"/>
  <c r="AJ164" i="1"/>
  <c r="AJ165" i="1"/>
  <c r="AJ166" i="1"/>
  <c r="AJ167" i="1"/>
  <c r="AJ168" i="1"/>
  <c r="AJ169" i="1"/>
  <c r="AJ2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2" i="1"/>
  <c r="AL2" i="1"/>
  <c r="AL3" i="1" l="1"/>
  <c r="AL4" i="1"/>
  <c r="AL5" i="1"/>
  <c r="AL6" i="1"/>
  <c r="AL7" i="1"/>
  <c r="AL8" i="1"/>
  <c r="AL9" i="1"/>
  <c r="AL10" i="1"/>
  <c r="AL11" i="1"/>
  <c r="AL12" i="1"/>
  <c r="AL13" i="1"/>
  <c r="AL14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AL41" i="1"/>
  <c r="AL42" i="1"/>
  <c r="AL43" i="1"/>
  <c r="AL44" i="1"/>
  <c r="AL45" i="1"/>
  <c r="AL46" i="1"/>
  <c r="AL47" i="1"/>
  <c r="AL48" i="1"/>
  <c r="AL49" i="1"/>
  <c r="AL50" i="1"/>
  <c r="AL51" i="1"/>
  <c r="AL52" i="1"/>
  <c r="AL53" i="1"/>
  <c r="AL54" i="1"/>
  <c r="AL55" i="1"/>
  <c r="AL56" i="1"/>
  <c r="AL57" i="1"/>
  <c r="AL58" i="1"/>
  <c r="AL59" i="1"/>
  <c r="AL60" i="1"/>
  <c r="AL61" i="1"/>
  <c r="AL62" i="1"/>
  <c r="AL63" i="1"/>
  <c r="AL64" i="1"/>
  <c r="AL65" i="1"/>
  <c r="AL66" i="1"/>
  <c r="AL67" i="1"/>
  <c r="AL68" i="1"/>
  <c r="AL69" i="1"/>
  <c r="AL70" i="1"/>
  <c r="AL71" i="1"/>
  <c r="AL72" i="1"/>
  <c r="AL73" i="1"/>
  <c r="AL74" i="1"/>
  <c r="AL75" i="1"/>
  <c r="AL76" i="1"/>
  <c r="AL77" i="1"/>
  <c r="AL78" i="1"/>
  <c r="AL79" i="1"/>
  <c r="AL80" i="1"/>
  <c r="AL81" i="1"/>
  <c r="AL82" i="1"/>
  <c r="AL83" i="1"/>
  <c r="AL84" i="1"/>
  <c r="AL85" i="1"/>
  <c r="AL86" i="1"/>
  <c r="AL87" i="1"/>
  <c r="AL88" i="1"/>
  <c r="AL89" i="1"/>
  <c r="AL90" i="1"/>
  <c r="AL91" i="1"/>
  <c r="AL92" i="1"/>
  <c r="AL93" i="1"/>
  <c r="AL94" i="1"/>
  <c r="AL95" i="1"/>
  <c r="AL96" i="1"/>
  <c r="AL97" i="1"/>
  <c r="AL98" i="1"/>
  <c r="AL99" i="1"/>
  <c r="AL100" i="1"/>
  <c r="AL101" i="1"/>
  <c r="AL102" i="1"/>
  <c r="AL103" i="1"/>
  <c r="AL104" i="1"/>
  <c r="AL105" i="1"/>
  <c r="AL106" i="1"/>
  <c r="AL107" i="1"/>
  <c r="AL108" i="1"/>
  <c r="AL109" i="1"/>
  <c r="AL110" i="1"/>
  <c r="AL111" i="1"/>
  <c r="AL112" i="1"/>
  <c r="AL113" i="1"/>
  <c r="AL114" i="1"/>
  <c r="AL115" i="1"/>
  <c r="AL116" i="1"/>
  <c r="AL117" i="1"/>
  <c r="AL118" i="1"/>
  <c r="AL119" i="1"/>
  <c r="AL120" i="1"/>
  <c r="AL121" i="1"/>
  <c r="AL122" i="1"/>
  <c r="AL123" i="1"/>
  <c r="AL124" i="1"/>
  <c r="AL125" i="1"/>
  <c r="AL126" i="1"/>
  <c r="AL127" i="1"/>
  <c r="AL128" i="1"/>
  <c r="AL129" i="1"/>
  <c r="AL130" i="1"/>
  <c r="AL131" i="1"/>
  <c r="AL132" i="1"/>
  <c r="AL133" i="1"/>
  <c r="AL134" i="1"/>
  <c r="AL135" i="1"/>
  <c r="AL136" i="1"/>
  <c r="AL137" i="1"/>
  <c r="AL138" i="1"/>
  <c r="AL139" i="1"/>
  <c r="AL140" i="1"/>
  <c r="AL141" i="1"/>
  <c r="AL142" i="1"/>
  <c r="AL143" i="1"/>
  <c r="AL144" i="1"/>
  <c r="AL145" i="1"/>
  <c r="AL146" i="1"/>
  <c r="AL147" i="1"/>
  <c r="AL148" i="1"/>
  <c r="AL149" i="1"/>
  <c r="AL150" i="1"/>
  <c r="AL151" i="1"/>
  <c r="AL152" i="1"/>
  <c r="AL153" i="1"/>
  <c r="AL154" i="1"/>
  <c r="AL155" i="1"/>
  <c r="AL156" i="1"/>
  <c r="AL157" i="1"/>
  <c r="AL158" i="1"/>
  <c r="AL159" i="1"/>
  <c r="AL160" i="1"/>
  <c r="AL161" i="1"/>
  <c r="AL162" i="1"/>
  <c r="AL163" i="1"/>
  <c r="AL164" i="1"/>
  <c r="AL165" i="1"/>
  <c r="AL166" i="1"/>
  <c r="AL167" i="1"/>
  <c r="AL168" i="1"/>
  <c r="AL169" i="1"/>
  <c r="AL170" i="1"/>
  <c r="C3" i="1" l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65" i="1"/>
  <c r="B66" i="1"/>
  <c r="B67" i="1"/>
  <c r="B68" i="1"/>
  <c r="B69" i="1"/>
  <c r="B70" i="1"/>
  <c r="A3" i="1"/>
  <c r="D3" i="1" s="1"/>
  <c r="A4" i="1"/>
  <c r="D4" i="1" s="1"/>
  <c r="A5" i="1"/>
  <c r="A6" i="1"/>
  <c r="D6" i="1" s="1"/>
  <c r="A7" i="1"/>
  <c r="A8" i="1"/>
  <c r="D8" i="1" s="1"/>
  <c r="A9" i="1"/>
  <c r="D9" i="1" s="1"/>
  <c r="A10" i="1"/>
  <c r="A11" i="1"/>
  <c r="D11" i="1" s="1"/>
  <c r="A12" i="1"/>
  <c r="D12" i="1" s="1"/>
  <c r="A13" i="1"/>
  <c r="A14" i="1"/>
  <c r="D14" i="1" s="1"/>
  <c r="A15" i="1"/>
  <c r="D15" i="1" s="1"/>
  <c r="A16" i="1"/>
  <c r="D16" i="1" s="1"/>
  <c r="A17" i="1"/>
  <c r="D17" i="1" s="1"/>
  <c r="A18" i="1"/>
  <c r="D18" i="1" s="1"/>
  <c r="A19" i="1"/>
  <c r="D19" i="1" s="1"/>
  <c r="A20" i="1"/>
  <c r="D20" i="1" s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D66" i="1" s="1"/>
  <c r="A67" i="1"/>
  <c r="D67" i="1" s="1"/>
  <c r="A68" i="1"/>
  <c r="D68" i="1" s="1"/>
  <c r="A69" i="1"/>
  <c r="D69" i="1" s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C2" i="1"/>
  <c r="B2" i="1"/>
  <c r="A2" i="1"/>
  <c r="D7" i="1" l="1"/>
  <c r="D70" i="1"/>
  <c r="D22" i="1"/>
  <c r="D21" i="1"/>
  <c r="D5" i="1"/>
  <c r="D13" i="1"/>
  <c r="D10" i="1"/>
  <c r="D2" i="1"/>
  <c r="D65" i="1"/>
  <c r="D24" i="1"/>
  <c r="D40" i="1"/>
  <c r="S60" i="1"/>
  <c r="T60" i="1"/>
  <c r="V60" i="1"/>
  <c r="S61" i="1"/>
  <c r="T61" i="1"/>
  <c r="V61" i="1"/>
  <c r="S62" i="1"/>
  <c r="T62" i="1"/>
  <c r="V62" i="1"/>
  <c r="S63" i="1"/>
  <c r="T63" i="1"/>
  <c r="V63" i="1"/>
  <c r="S64" i="1"/>
  <c r="T64" i="1"/>
  <c r="V64" i="1"/>
  <c r="V59" i="1"/>
  <c r="T59" i="1"/>
  <c r="S59" i="1"/>
  <c r="B59" i="1" s="1"/>
  <c r="D59" i="1" s="1"/>
  <c r="V58" i="1"/>
  <c r="T58" i="1"/>
  <c r="S58" i="1"/>
  <c r="B58" i="1" s="1"/>
  <c r="D58" i="1" s="1"/>
  <c r="S52" i="1"/>
  <c r="T52" i="1"/>
  <c r="S53" i="1"/>
  <c r="T53" i="1"/>
  <c r="S54" i="1"/>
  <c r="T54" i="1"/>
  <c r="S55" i="1"/>
  <c r="T55" i="1"/>
  <c r="S56" i="1"/>
  <c r="T56" i="1"/>
  <c r="T51" i="1"/>
  <c r="S51" i="1"/>
  <c r="B51" i="1" s="1"/>
  <c r="D51" i="1" s="1"/>
  <c r="T50" i="1"/>
  <c r="S50" i="1"/>
  <c r="T44" i="1"/>
  <c r="B44" i="1" s="1"/>
  <c r="D44" i="1" s="1"/>
  <c r="T45" i="1"/>
  <c r="B45" i="1" s="1"/>
  <c r="D45" i="1" s="1"/>
  <c r="T46" i="1"/>
  <c r="B46" i="1" s="1"/>
  <c r="D46" i="1" s="1"/>
  <c r="T47" i="1"/>
  <c r="B47" i="1" s="1"/>
  <c r="D47" i="1" s="1"/>
  <c r="T48" i="1"/>
  <c r="B48" i="1" s="1"/>
  <c r="D48" i="1" s="1"/>
  <c r="T43" i="1"/>
  <c r="B43" i="1" s="1"/>
  <c r="D43" i="1" s="1"/>
  <c r="T42" i="1"/>
  <c r="B42" i="1" s="1"/>
  <c r="D42" i="1" s="1"/>
  <c r="T35" i="1"/>
  <c r="B35" i="1" s="1"/>
  <c r="D35" i="1" s="1"/>
  <c r="T36" i="1"/>
  <c r="B36" i="1" s="1"/>
  <c r="D36" i="1" s="1"/>
  <c r="T37" i="1"/>
  <c r="B37" i="1" s="1"/>
  <c r="D37" i="1" s="1"/>
  <c r="T38" i="1"/>
  <c r="B38" i="1" s="1"/>
  <c r="D38" i="1" s="1"/>
  <c r="T39" i="1"/>
  <c r="B39" i="1" s="1"/>
  <c r="D39" i="1" s="1"/>
  <c r="T40" i="1"/>
  <c r="B40" i="1" s="1"/>
  <c r="T34" i="1"/>
  <c r="B34" i="1" s="1"/>
  <c r="D34" i="1" s="1"/>
  <c r="T33" i="1"/>
  <c r="B33" i="1" s="1"/>
  <c r="D33" i="1" s="1"/>
  <c r="S26" i="1"/>
  <c r="T26" i="1"/>
  <c r="S27" i="1"/>
  <c r="T27" i="1"/>
  <c r="S28" i="1"/>
  <c r="T28" i="1"/>
  <c r="S29" i="1"/>
  <c r="T29" i="1"/>
  <c r="S30" i="1"/>
  <c r="T30" i="1"/>
  <c r="S31" i="1"/>
  <c r="T31" i="1"/>
  <c r="T25" i="1"/>
  <c r="S25" i="1"/>
  <c r="T24" i="1"/>
  <c r="S24" i="1"/>
  <c r="B24" i="1" s="1"/>
  <c r="S74" i="1"/>
  <c r="T74" i="1"/>
  <c r="S75" i="1"/>
  <c r="T75" i="1"/>
  <c r="S76" i="1"/>
  <c r="T76" i="1"/>
  <c r="S77" i="1"/>
  <c r="T77" i="1"/>
  <c r="S78" i="1"/>
  <c r="T78" i="1"/>
  <c r="S79" i="1"/>
  <c r="T79" i="1"/>
  <c r="S80" i="1"/>
  <c r="T80" i="1"/>
  <c r="T73" i="1"/>
  <c r="S73" i="1"/>
  <c r="T72" i="1"/>
  <c r="S72" i="1"/>
  <c r="S92" i="1"/>
  <c r="T92" i="1"/>
  <c r="V92" i="1"/>
  <c r="S93" i="1"/>
  <c r="T93" i="1"/>
  <c r="V93" i="1"/>
  <c r="S94" i="1"/>
  <c r="T94" i="1"/>
  <c r="V94" i="1"/>
  <c r="S95" i="1"/>
  <c r="T95" i="1"/>
  <c r="V95" i="1"/>
  <c r="S96" i="1"/>
  <c r="T96" i="1"/>
  <c r="V96" i="1"/>
  <c r="V91" i="1"/>
  <c r="T91" i="1"/>
  <c r="S91" i="1"/>
  <c r="V90" i="1"/>
  <c r="T90" i="1"/>
  <c r="S90" i="1"/>
  <c r="B90" i="1" s="1"/>
  <c r="D90" i="1" s="1"/>
  <c r="S84" i="1"/>
  <c r="T84" i="1"/>
  <c r="V84" i="1"/>
  <c r="S85" i="1"/>
  <c r="T85" i="1"/>
  <c r="V85" i="1"/>
  <c r="S86" i="1"/>
  <c r="T86" i="1"/>
  <c r="V86" i="1"/>
  <c r="S87" i="1"/>
  <c r="T87" i="1"/>
  <c r="V87" i="1"/>
  <c r="S88" i="1"/>
  <c r="T88" i="1"/>
  <c r="V88" i="1"/>
  <c r="V83" i="1"/>
  <c r="T83" i="1"/>
  <c r="S83" i="1"/>
  <c r="V82" i="1"/>
  <c r="T82" i="1"/>
  <c r="S82" i="1"/>
  <c r="S113" i="1"/>
  <c r="T113" i="1"/>
  <c r="S114" i="1"/>
  <c r="T114" i="1"/>
  <c r="S115" i="1"/>
  <c r="T115" i="1"/>
  <c r="S116" i="1"/>
  <c r="T116" i="1"/>
  <c r="S117" i="1"/>
  <c r="T117" i="1"/>
  <c r="S118" i="1"/>
  <c r="T118" i="1"/>
  <c r="S119" i="1"/>
  <c r="T119" i="1"/>
  <c r="S120" i="1"/>
  <c r="T120" i="1"/>
  <c r="S121" i="1"/>
  <c r="T121" i="1"/>
  <c r="T112" i="1"/>
  <c r="S112" i="1"/>
  <c r="B112" i="1" s="1"/>
  <c r="D112" i="1" s="1"/>
  <c r="T111" i="1"/>
  <c r="S111" i="1"/>
  <c r="B111" i="1" s="1"/>
  <c r="D111" i="1" s="1"/>
  <c r="T110" i="1"/>
  <c r="S110" i="1"/>
  <c r="T109" i="1"/>
  <c r="S109" i="1"/>
  <c r="B109" i="1" s="1"/>
  <c r="D109" i="1" s="1"/>
  <c r="U107" i="1"/>
  <c r="T107" i="1"/>
  <c r="S107" i="1"/>
  <c r="U106" i="1"/>
  <c r="T106" i="1"/>
  <c r="S106" i="1"/>
  <c r="U105" i="1"/>
  <c r="T105" i="1"/>
  <c r="S105" i="1"/>
  <c r="U104" i="1"/>
  <c r="T104" i="1"/>
  <c r="S104" i="1"/>
  <c r="B104" i="1" s="1"/>
  <c r="D104" i="1" s="1"/>
  <c r="U103" i="1"/>
  <c r="T103" i="1"/>
  <c r="S103" i="1"/>
  <c r="U102" i="1"/>
  <c r="T102" i="1"/>
  <c r="S102" i="1"/>
  <c r="U101" i="1"/>
  <c r="T101" i="1"/>
  <c r="S101" i="1"/>
  <c r="U100" i="1"/>
  <c r="T100" i="1"/>
  <c r="S100" i="1"/>
  <c r="U99" i="1"/>
  <c r="T99" i="1"/>
  <c r="S99" i="1"/>
  <c r="U98" i="1"/>
  <c r="T98" i="1"/>
  <c r="S98" i="1"/>
  <c r="U135" i="1"/>
  <c r="U134" i="1"/>
  <c r="U131" i="1"/>
  <c r="U130" i="1"/>
  <c r="U129" i="1"/>
  <c r="U127" i="1"/>
  <c r="U126" i="1"/>
  <c r="U125" i="1"/>
  <c r="U124" i="1"/>
  <c r="U123" i="1"/>
  <c r="S125" i="1"/>
  <c r="T125" i="1"/>
  <c r="S126" i="1"/>
  <c r="T126" i="1"/>
  <c r="S127" i="1"/>
  <c r="T127" i="1"/>
  <c r="S128" i="1"/>
  <c r="T128" i="1"/>
  <c r="S129" i="1"/>
  <c r="T129" i="1"/>
  <c r="S130" i="1"/>
  <c r="T130" i="1"/>
  <c r="S131" i="1"/>
  <c r="T131" i="1"/>
  <c r="S132" i="1"/>
  <c r="T132" i="1"/>
  <c r="S133" i="1"/>
  <c r="T133" i="1"/>
  <c r="S134" i="1"/>
  <c r="T134" i="1"/>
  <c r="S135" i="1"/>
  <c r="T135" i="1"/>
  <c r="S136" i="1"/>
  <c r="T136" i="1"/>
  <c r="T124" i="1"/>
  <c r="S124" i="1"/>
  <c r="T123" i="1"/>
  <c r="S123" i="1"/>
  <c r="U139" i="1"/>
  <c r="T139" i="1"/>
  <c r="S139" i="1"/>
  <c r="U138" i="1"/>
  <c r="T138" i="1"/>
  <c r="S138" i="1"/>
  <c r="B138" i="1" s="1"/>
  <c r="D138" i="1" s="1"/>
  <c r="S143" i="1"/>
  <c r="T143" i="1"/>
  <c r="U143" i="1"/>
  <c r="S144" i="1"/>
  <c r="T144" i="1"/>
  <c r="U144" i="1"/>
  <c r="S145" i="1"/>
  <c r="T145" i="1"/>
  <c r="U145" i="1"/>
  <c r="S146" i="1"/>
  <c r="T146" i="1"/>
  <c r="U146" i="1"/>
  <c r="S147" i="1"/>
  <c r="T147" i="1"/>
  <c r="U147" i="1"/>
  <c r="S148" i="1"/>
  <c r="T148" i="1"/>
  <c r="U148" i="1"/>
  <c r="S149" i="1"/>
  <c r="T149" i="1"/>
  <c r="U149" i="1"/>
  <c r="S150" i="1"/>
  <c r="T150" i="1"/>
  <c r="U150" i="1"/>
  <c r="S151" i="1"/>
  <c r="T151" i="1"/>
  <c r="U151" i="1"/>
  <c r="S152" i="1"/>
  <c r="T152" i="1"/>
  <c r="U152" i="1"/>
  <c r="S153" i="1"/>
  <c r="T153" i="1"/>
  <c r="U153" i="1"/>
  <c r="U142" i="1"/>
  <c r="T142" i="1"/>
  <c r="S142" i="1"/>
  <c r="U141" i="1"/>
  <c r="T141" i="1"/>
  <c r="S141" i="1"/>
  <c r="B141" i="1" s="1"/>
  <c r="D141" i="1" s="1"/>
  <c r="T157" i="1"/>
  <c r="T158" i="1"/>
  <c r="T159" i="1"/>
  <c r="T160" i="1"/>
  <c r="T161" i="1"/>
  <c r="T162" i="1"/>
  <c r="T156" i="1"/>
  <c r="T155" i="1"/>
  <c r="S157" i="1"/>
  <c r="S158" i="1"/>
  <c r="S159" i="1"/>
  <c r="S160" i="1"/>
  <c r="S161" i="1"/>
  <c r="S162" i="1"/>
  <c r="S156" i="1"/>
  <c r="S155" i="1"/>
  <c r="B120" i="1" l="1"/>
  <c r="D120" i="1" s="1"/>
  <c r="B85" i="1"/>
  <c r="D85" i="1" s="1"/>
  <c r="B31" i="1"/>
  <c r="D31" i="1" s="1"/>
  <c r="B64" i="1"/>
  <c r="D64" i="1" s="1"/>
  <c r="B151" i="1"/>
  <c r="D151" i="1" s="1"/>
  <c r="B130" i="1"/>
  <c r="D130" i="1" s="1"/>
  <c r="B107" i="1"/>
  <c r="D107" i="1" s="1"/>
  <c r="B119" i="1"/>
  <c r="D119" i="1" s="1"/>
  <c r="B83" i="1"/>
  <c r="D83" i="1" s="1"/>
  <c r="B94" i="1"/>
  <c r="D94" i="1" s="1"/>
  <c r="B30" i="1"/>
  <c r="D30" i="1" s="1"/>
  <c r="B124" i="1"/>
  <c r="D124" i="1" s="1"/>
  <c r="B102" i="1"/>
  <c r="D102" i="1" s="1"/>
  <c r="B56" i="1"/>
  <c r="D56" i="1" s="1"/>
  <c r="B149" i="1"/>
  <c r="D149" i="1" s="1"/>
  <c r="B127" i="1"/>
  <c r="D127" i="1" s="1"/>
  <c r="B92" i="1"/>
  <c r="D92" i="1" s="1"/>
  <c r="B27" i="1"/>
  <c r="D27" i="1" s="1"/>
  <c r="B99" i="1"/>
  <c r="D99" i="1" s="1"/>
  <c r="B50" i="1"/>
  <c r="D50" i="1" s="1"/>
  <c r="B135" i="1"/>
  <c r="D135" i="1" s="1"/>
  <c r="B116" i="1"/>
  <c r="D116" i="1" s="1"/>
  <c r="B105" i="1"/>
  <c r="D105" i="1" s="1"/>
  <c r="B100" i="1"/>
  <c r="D100" i="1" s="1"/>
  <c r="B25" i="1"/>
  <c r="D25" i="1" s="1"/>
  <c r="B84" i="1"/>
  <c r="D84" i="1" s="1"/>
  <c r="B54" i="1"/>
  <c r="D54" i="1" s="1"/>
  <c r="B63" i="1"/>
  <c r="D63" i="1" s="1"/>
  <c r="B145" i="1"/>
  <c r="D145" i="1" s="1"/>
  <c r="B129" i="1"/>
  <c r="D129" i="1" s="1"/>
  <c r="B118" i="1"/>
  <c r="D118" i="1" s="1"/>
  <c r="B77" i="1"/>
  <c r="D77" i="1" s="1"/>
  <c r="B29" i="1"/>
  <c r="D29" i="1" s="1"/>
  <c r="B150" i="1"/>
  <c r="D150" i="1" s="1"/>
  <c r="B93" i="1"/>
  <c r="D93" i="1" s="1"/>
  <c r="B53" i="1"/>
  <c r="D53" i="1" s="1"/>
  <c r="B103" i="1"/>
  <c r="D103" i="1" s="1"/>
  <c r="B117" i="1"/>
  <c r="D117" i="1" s="1"/>
  <c r="B28" i="1"/>
  <c r="D28" i="1" s="1"/>
  <c r="B62" i="1"/>
  <c r="D62" i="1" s="1"/>
  <c r="B142" i="1"/>
  <c r="D142" i="1" s="1"/>
  <c r="B144" i="1"/>
  <c r="D144" i="1" s="1"/>
  <c r="B98" i="1"/>
  <c r="D98" i="1" s="1"/>
  <c r="B110" i="1"/>
  <c r="D110" i="1" s="1"/>
  <c r="B88" i="1"/>
  <c r="D88" i="1" s="1"/>
  <c r="B91" i="1"/>
  <c r="D91" i="1" s="1"/>
  <c r="B52" i="1"/>
  <c r="D52" i="1" s="1"/>
  <c r="B134" i="1"/>
  <c r="D134" i="1" s="1"/>
  <c r="B126" i="1"/>
  <c r="D126" i="1" s="1"/>
  <c r="B125" i="1"/>
  <c r="D125" i="1" s="1"/>
  <c r="B147" i="1"/>
  <c r="D147" i="1" s="1"/>
  <c r="B139" i="1"/>
  <c r="D139" i="1" s="1"/>
  <c r="B121" i="1"/>
  <c r="D121" i="1" s="1"/>
  <c r="B113" i="1"/>
  <c r="D113" i="1" s="1"/>
  <c r="B72" i="1"/>
  <c r="D72" i="1" s="1"/>
  <c r="B143" i="1"/>
  <c r="D143" i="1" s="1"/>
  <c r="B115" i="1"/>
  <c r="D115" i="1" s="1"/>
  <c r="B73" i="1"/>
  <c r="D73" i="1" s="1"/>
  <c r="B152" i="1"/>
  <c r="D152" i="1" s="1"/>
  <c r="B106" i="1"/>
  <c r="D106" i="1" s="1"/>
  <c r="B82" i="1"/>
  <c r="D82" i="1" s="1"/>
  <c r="B95" i="1"/>
  <c r="D95" i="1" s="1"/>
  <c r="B61" i="1"/>
  <c r="D61" i="1" s="1"/>
  <c r="B87" i="1"/>
  <c r="D87" i="1" s="1"/>
  <c r="B26" i="1"/>
  <c r="D26" i="1" s="1"/>
  <c r="B148" i="1"/>
  <c r="D148" i="1" s="1"/>
  <c r="B153" i="1"/>
  <c r="D153" i="1" s="1"/>
  <c r="B160" i="1"/>
  <c r="D160" i="1" s="1"/>
  <c r="B114" i="1"/>
  <c r="D114" i="1" s="1"/>
  <c r="B96" i="1"/>
  <c r="D96" i="1" s="1"/>
  <c r="B60" i="1"/>
  <c r="D60" i="1" s="1"/>
  <c r="B86" i="1"/>
  <c r="D86" i="1" s="1"/>
  <c r="B131" i="1"/>
  <c r="D131" i="1" s="1"/>
  <c r="B101" i="1"/>
  <c r="D101" i="1" s="1"/>
  <c r="B146" i="1"/>
  <c r="D146" i="1" s="1"/>
  <c r="B123" i="1"/>
  <c r="D123" i="1" s="1"/>
  <c r="B55" i="1"/>
  <c r="D55" i="1" s="1"/>
  <c r="T170" i="1"/>
  <c r="S170" i="1"/>
  <c r="B170" i="1" s="1"/>
  <c r="D170" i="1" s="1"/>
  <c r="T169" i="1"/>
  <c r="S169" i="1"/>
  <c r="B169" i="1" s="1"/>
  <c r="D169" i="1" s="1"/>
  <c r="T168" i="1"/>
  <c r="S168" i="1"/>
  <c r="U167" i="1"/>
  <c r="T167" i="1"/>
  <c r="S167" i="1"/>
  <c r="B167" i="1" s="1"/>
  <c r="D167" i="1" s="1"/>
  <c r="T166" i="1"/>
  <c r="S166" i="1"/>
  <c r="B166" i="1" s="1"/>
  <c r="D166" i="1" s="1"/>
  <c r="T165" i="1"/>
  <c r="S165" i="1"/>
  <c r="T164" i="1"/>
  <c r="S164" i="1"/>
  <c r="B164" i="1" s="1"/>
  <c r="D164" i="1" s="1"/>
  <c r="T163" i="1"/>
  <c r="S163" i="1"/>
  <c r="B163" i="1" s="1"/>
  <c r="D163" i="1" s="1"/>
  <c r="V162" i="1"/>
  <c r="B162" i="1" s="1"/>
  <c r="D162" i="1" s="1"/>
  <c r="V161" i="1"/>
  <c r="B161" i="1" s="1"/>
  <c r="D161" i="1" s="1"/>
  <c r="V160" i="1"/>
  <c r="V159" i="1"/>
  <c r="B159" i="1" s="1"/>
  <c r="D159" i="1" s="1"/>
  <c r="V158" i="1"/>
  <c r="B158" i="1" s="1"/>
  <c r="D158" i="1" s="1"/>
  <c r="V157" i="1"/>
  <c r="B157" i="1" s="1"/>
  <c r="D157" i="1" s="1"/>
  <c r="V156" i="1"/>
  <c r="B156" i="1" s="1"/>
  <c r="D156" i="1" s="1"/>
  <c r="V155" i="1"/>
  <c r="B155" i="1" s="1"/>
  <c r="D155" i="1" s="1"/>
  <c r="V154" i="1"/>
  <c r="T154" i="1"/>
  <c r="S154" i="1"/>
  <c r="U140" i="1"/>
  <c r="T140" i="1"/>
  <c r="S140" i="1"/>
  <c r="B140" i="1" s="1"/>
  <c r="D140" i="1" s="1"/>
  <c r="U137" i="1"/>
  <c r="T137" i="1"/>
  <c r="S137" i="1"/>
  <c r="B137" i="1" s="1"/>
  <c r="D137" i="1" s="1"/>
  <c r="U136" i="1"/>
  <c r="B136" i="1" s="1"/>
  <c r="D136" i="1" s="1"/>
  <c r="U133" i="1"/>
  <c r="B133" i="1" s="1"/>
  <c r="D133" i="1" s="1"/>
  <c r="U132" i="1"/>
  <c r="B132" i="1" s="1"/>
  <c r="D132" i="1" s="1"/>
  <c r="U128" i="1"/>
  <c r="B128" i="1" s="1"/>
  <c r="D128" i="1" s="1"/>
  <c r="U122" i="1"/>
  <c r="T122" i="1"/>
  <c r="S122" i="1"/>
  <c r="B122" i="1" s="1"/>
  <c r="D122" i="1" s="1"/>
  <c r="T108" i="1"/>
  <c r="S108" i="1"/>
  <c r="B108" i="1" s="1"/>
  <c r="D108" i="1" s="1"/>
  <c r="U97" i="1"/>
  <c r="T97" i="1"/>
  <c r="S97" i="1"/>
  <c r="V89" i="1"/>
  <c r="T89" i="1"/>
  <c r="S89" i="1"/>
  <c r="B89" i="1" s="1"/>
  <c r="D89" i="1" s="1"/>
  <c r="V81" i="1"/>
  <c r="T81" i="1"/>
  <c r="S81" i="1"/>
  <c r="B81" i="1" s="1"/>
  <c r="D81" i="1" s="1"/>
  <c r="V80" i="1"/>
  <c r="B80" i="1" s="1"/>
  <c r="D80" i="1" s="1"/>
  <c r="V79" i="1"/>
  <c r="B79" i="1" s="1"/>
  <c r="D79" i="1" s="1"/>
  <c r="V78" i="1"/>
  <c r="B78" i="1" s="1"/>
  <c r="D78" i="1" s="1"/>
  <c r="V77" i="1"/>
  <c r="V76" i="1"/>
  <c r="B76" i="1" s="1"/>
  <c r="D76" i="1" s="1"/>
  <c r="V75" i="1"/>
  <c r="B75" i="1" s="1"/>
  <c r="D75" i="1" s="1"/>
  <c r="V74" i="1"/>
  <c r="B74" i="1" s="1"/>
  <c r="D74" i="1" s="1"/>
  <c r="V73" i="1"/>
  <c r="V72" i="1"/>
  <c r="V71" i="1"/>
  <c r="T71" i="1"/>
  <c r="S71" i="1"/>
  <c r="B71" i="1" s="1"/>
  <c r="D71" i="1" s="1"/>
  <c r="V57" i="1"/>
  <c r="T57" i="1"/>
  <c r="S57" i="1"/>
  <c r="B57" i="1" s="1"/>
  <c r="D57" i="1" s="1"/>
  <c r="T49" i="1"/>
  <c r="S49" i="1"/>
  <c r="B49" i="1" s="1"/>
  <c r="D49" i="1" s="1"/>
  <c r="T41" i="1"/>
  <c r="B41" i="1" s="1"/>
  <c r="D41" i="1" s="1"/>
  <c r="T32" i="1"/>
  <c r="B32" i="1" s="1"/>
  <c r="D32" i="1" s="1"/>
  <c r="T23" i="1"/>
  <c r="S23" i="1"/>
  <c r="B23" i="1" s="1"/>
  <c r="D23" i="1" s="1"/>
  <c r="B168" i="1" l="1"/>
  <c r="D168" i="1" s="1"/>
  <c r="B97" i="1"/>
  <c r="D97" i="1" s="1"/>
  <c r="B165" i="1"/>
  <c r="D165" i="1" s="1"/>
  <c r="B154" i="1"/>
  <c r="D154" i="1" s="1"/>
</calcChain>
</file>

<file path=xl/sharedStrings.xml><?xml version="1.0" encoding="utf-8"?>
<sst xmlns="http://schemas.openxmlformats.org/spreadsheetml/2006/main" count="2167" uniqueCount="346">
  <si>
    <t>SKU</t>
  </si>
  <si>
    <r>
      <rPr>
        <sz val="11"/>
        <color rgb="FFFF0000"/>
        <rFont val="Malgun Gothic"/>
        <family val="2"/>
        <charset val="129"/>
      </rPr>
      <t xml:space="preserve">Color 
</t>
    </r>
    <r>
      <rPr>
        <sz val="11"/>
        <color rgb="FFFF0000"/>
        <rFont val="微軟正黑體"/>
        <family val="2"/>
        <charset val="136"/>
      </rPr>
      <t>顏</t>
    </r>
    <r>
      <rPr>
        <sz val="11"/>
        <color rgb="FFFF0000"/>
        <rFont val="Malgun Gothic"/>
        <family val="2"/>
        <charset val="129"/>
      </rPr>
      <t>色</t>
    </r>
  </si>
  <si>
    <t>Shade
中文不顯示</t>
  </si>
  <si>
    <t>Finish Type 
塗裝處理</t>
    <phoneticPr fontId="9" type="noConversion"/>
  </si>
  <si>
    <t>Construction
類別</t>
    <phoneticPr fontId="9" type="noConversion"/>
  </si>
  <si>
    <t>Species
材種</t>
    <phoneticPr fontId="9" type="noConversion"/>
  </si>
  <si>
    <t>Color
色系</t>
    <phoneticPr fontId="9" type="noConversion"/>
  </si>
  <si>
    <r>
      <t>施工-平鋪
(</t>
    </r>
    <r>
      <rPr>
        <sz val="11"/>
        <color theme="1"/>
        <rFont val="細明體"/>
        <family val="3"/>
        <charset val="136"/>
      </rPr>
      <t>英文不顯示</t>
    </r>
    <r>
      <rPr>
        <sz val="11"/>
        <color theme="1"/>
        <rFont val="Malgun Gothic"/>
        <family val="2"/>
      </rPr>
      <t>)</t>
    </r>
    <phoneticPr fontId="9" type="noConversion"/>
  </si>
  <si>
    <t>施工-直鋪
(英文不顯示)</t>
    <phoneticPr fontId="9" type="noConversion"/>
  </si>
  <si>
    <t>施工-架高
(英文不顯示)</t>
    <phoneticPr fontId="9" type="noConversion"/>
  </si>
  <si>
    <t>施工-漂浮式
(英文不顯示)</t>
    <phoneticPr fontId="9" type="noConversion"/>
  </si>
  <si>
    <t>保固-25年自用住宅</t>
  </si>
  <si>
    <t>保固-1年商業空間</t>
  </si>
  <si>
    <t>TC19003-DC</t>
  </si>
  <si>
    <t>AB</t>
  </si>
  <si>
    <t>Medium</t>
  </si>
  <si>
    <t>Micro Bevel</t>
  </si>
  <si>
    <t>Oak</t>
    <phoneticPr fontId="9" type="noConversion"/>
  </si>
  <si>
    <t>Tongued &amp; Grooved</t>
    <phoneticPr fontId="9" type="noConversion"/>
  </si>
  <si>
    <t>TC19003-EL</t>
  </si>
  <si>
    <t>Light</t>
  </si>
  <si>
    <t>TC19003-GA</t>
  </si>
  <si>
    <t>TC19003-GD</t>
  </si>
  <si>
    <t>Dark</t>
  </si>
  <si>
    <t>TC19003-GL</t>
  </si>
  <si>
    <t>TC19003-IP</t>
  </si>
  <si>
    <t>TC19003-KV</t>
  </si>
  <si>
    <t>TC19003-MN</t>
  </si>
  <si>
    <t>TC19003-RE</t>
  </si>
  <si>
    <t>TC19003-SR</t>
  </si>
  <si>
    <t>TC19003-VB</t>
  </si>
  <si>
    <t>TC14002-NL</t>
  </si>
  <si>
    <t>TC14002-MS</t>
  </si>
  <si>
    <t>TN12703-CD</t>
  </si>
  <si>
    <t>TN12703-CX</t>
  </si>
  <si>
    <t>TN12703-IP</t>
  </si>
  <si>
    <t>TN12703-SE</t>
  </si>
  <si>
    <t>TN12703-VB</t>
  </si>
  <si>
    <t>TN09003-RE</t>
  </si>
  <si>
    <t>TN09019-LW</t>
  </si>
  <si>
    <t>Walnut</t>
    <phoneticPr fontId="9" type="noConversion"/>
  </si>
  <si>
    <t>TN09021-NL</t>
  </si>
  <si>
    <t>Maple</t>
    <phoneticPr fontId="9" type="noConversion"/>
  </si>
  <si>
    <t>PR24EW-CX</t>
  </si>
  <si>
    <t>AD</t>
  </si>
  <si>
    <t>PR24EW-KV</t>
  </si>
  <si>
    <t>PR24EW-NC</t>
  </si>
  <si>
    <t>PR24EW-NL</t>
  </si>
  <si>
    <t>PR24EW-NW</t>
  </si>
  <si>
    <t>PR24EW-SE</t>
  </si>
  <si>
    <t>PR24EW-SM</t>
  </si>
  <si>
    <t>PR24EW-WG</t>
  </si>
  <si>
    <t>PR24EW-WW</t>
  </si>
  <si>
    <t>PR19EW-CD</t>
  </si>
  <si>
    <t>PR19EW-FD</t>
  </si>
  <si>
    <t>PR19EW-HG</t>
  </si>
  <si>
    <t>PR19EW-IG</t>
  </si>
  <si>
    <t>PR19EW-LT</t>
  </si>
  <si>
    <t>PR19EW-MF</t>
  </si>
  <si>
    <t>PR19EW-TL</t>
  </si>
  <si>
    <t>PR19EW-TP</t>
  </si>
  <si>
    <t>OC7519-LW</t>
  </si>
  <si>
    <t>OC7520-GT</t>
  </si>
  <si>
    <t>950-1050</t>
  </si>
  <si>
    <t>Teak</t>
    <phoneticPr fontId="9" type="noConversion"/>
  </si>
  <si>
    <t>OC7521-VM</t>
  </si>
  <si>
    <t>OC7530-BF</t>
  </si>
  <si>
    <t>Hickory</t>
    <phoneticPr fontId="9" type="noConversion"/>
  </si>
  <si>
    <t>OC7530-HH</t>
  </si>
  <si>
    <t>OC7530-TH</t>
  </si>
  <si>
    <t>OC7531</t>
  </si>
  <si>
    <t>690-1570</t>
  </si>
  <si>
    <t>Reclaimed Heart Pine</t>
    <phoneticPr fontId="9" type="noConversion"/>
  </si>
  <si>
    <t>OC7535</t>
  </si>
  <si>
    <t>OC7521-GM</t>
  </si>
  <si>
    <t>Circular and Straight Saw Marks</t>
    <phoneticPr fontId="9" type="noConversion"/>
  </si>
  <si>
    <t>OC7521-LK</t>
  </si>
  <si>
    <t>OC7530-HT</t>
  </si>
  <si>
    <t>OC7530-MG</t>
  </si>
  <si>
    <t>OC7531-MP</t>
  </si>
  <si>
    <t>OC7531-SU</t>
  </si>
  <si>
    <t>OC75EW-HN</t>
  </si>
  <si>
    <t>OC75EW-MO</t>
  </si>
  <si>
    <t>TP19103-EL</t>
  </si>
  <si>
    <t>TP19103-EA</t>
  </si>
  <si>
    <t>TP19103-VB</t>
  </si>
  <si>
    <t>TP19103-NL</t>
  </si>
  <si>
    <t>TP19103-SR</t>
  </si>
  <si>
    <t>TP19103-SM</t>
  </si>
  <si>
    <t>TP19103-NS</t>
  </si>
  <si>
    <t>TP19119-AD</t>
  </si>
  <si>
    <t>Click</t>
    <phoneticPr fontId="9" type="noConversion"/>
  </si>
  <si>
    <t>MH5519-LW</t>
  </si>
  <si>
    <t>MH5521-AG</t>
  </si>
  <si>
    <t>MH5530-NB</t>
  </si>
  <si>
    <t>MH5530-NT</t>
  </si>
  <si>
    <t>MH5530-SB</t>
  </si>
  <si>
    <t>MH5531</t>
  </si>
  <si>
    <t>MH55EW-BB</t>
  </si>
  <si>
    <t>MH55EW-EA</t>
  </si>
  <si>
    <t>MH55EW-NC</t>
  </si>
  <si>
    <t>MH55EW-SM</t>
  </si>
  <si>
    <t>G0710 (420mm)</t>
  </si>
  <si>
    <t>ABC</t>
  </si>
  <si>
    <t>UV Coating</t>
  </si>
  <si>
    <t>Santos Mahogany</t>
    <phoneticPr fontId="9" type="noConversion"/>
  </si>
  <si>
    <t>G0712-DG (420mm)</t>
  </si>
  <si>
    <t>G0712-LG (420mm)</t>
  </si>
  <si>
    <t>G0719 (420mm)</t>
  </si>
  <si>
    <t>G0720 (420mm)</t>
  </si>
  <si>
    <t>G0721 (420mm)</t>
  </si>
  <si>
    <t>G0727 (420mm)</t>
  </si>
  <si>
    <t>G0730 (420mm)</t>
  </si>
  <si>
    <t>G0710 (560mm)</t>
  </si>
  <si>
    <t>G0712-DG (560mm)</t>
  </si>
  <si>
    <t>G0712-LG (560mm)</t>
  </si>
  <si>
    <t>G0719 (560mm)</t>
  </si>
  <si>
    <t>G0720 (560mm)</t>
  </si>
  <si>
    <t>G0721 (560mm)</t>
  </si>
  <si>
    <t>G0727 (560mm)</t>
  </si>
  <si>
    <t>G0730 (560mm)</t>
  </si>
  <si>
    <t>P910</t>
  </si>
  <si>
    <t>P912R</t>
  </si>
  <si>
    <t>P912R-GS</t>
  </si>
  <si>
    <t>P919</t>
  </si>
  <si>
    <t>P920</t>
  </si>
  <si>
    <t>P921</t>
  </si>
  <si>
    <t>P927</t>
  </si>
  <si>
    <t>P928</t>
  </si>
  <si>
    <t>P92W</t>
  </si>
  <si>
    <t>P930</t>
  </si>
  <si>
    <t>P930-SA</t>
  </si>
  <si>
    <t>P110</t>
  </si>
  <si>
    <t>P112R</t>
  </si>
  <si>
    <t>P112R-GS</t>
  </si>
  <si>
    <t>P12W</t>
  </si>
  <si>
    <t>P119</t>
  </si>
  <si>
    <t>P119-ANT</t>
  </si>
  <si>
    <t>P120</t>
  </si>
  <si>
    <t>P121</t>
  </si>
  <si>
    <t>P122</t>
  </si>
  <si>
    <t>P127</t>
  </si>
  <si>
    <t>P128</t>
  </si>
  <si>
    <t>Australian Cypress</t>
    <phoneticPr fontId="9" type="noConversion"/>
  </si>
  <si>
    <t>P130</t>
  </si>
  <si>
    <t>P130-SA</t>
  </si>
  <si>
    <t>P140</t>
  </si>
  <si>
    <t>Tigerwood</t>
    <phoneticPr fontId="9" type="noConversion"/>
  </si>
  <si>
    <t>G110</t>
  </si>
  <si>
    <t>G112R</t>
  </si>
  <si>
    <t>G112R-AM</t>
  </si>
  <si>
    <t>G112R-GS</t>
  </si>
  <si>
    <t>G112W</t>
  </si>
  <si>
    <t>G119-ANT</t>
  </si>
  <si>
    <t>G120</t>
  </si>
  <si>
    <t>G121</t>
  </si>
  <si>
    <t>G1219</t>
  </si>
  <si>
    <t>G126-AW</t>
  </si>
  <si>
    <t>Ash</t>
    <phoneticPr fontId="9" type="noConversion"/>
  </si>
  <si>
    <t>G127</t>
  </si>
  <si>
    <t>G128</t>
  </si>
  <si>
    <t>G130</t>
  </si>
  <si>
    <t>G130-SA</t>
  </si>
  <si>
    <t>G140</t>
  </si>
  <si>
    <t>GFP003-EA</t>
  </si>
  <si>
    <t>GFP003-NC</t>
  </si>
  <si>
    <t>GFP003-SM</t>
  </si>
  <si>
    <t>G910</t>
  </si>
  <si>
    <t>G912R</t>
  </si>
  <si>
    <t>G912R-AM</t>
  </si>
  <si>
    <t>G912R-GS</t>
  </si>
  <si>
    <t>G912W</t>
  </si>
  <si>
    <t>G919</t>
  </si>
  <si>
    <t>G920</t>
  </si>
  <si>
    <t>G921</t>
  </si>
  <si>
    <t>G922</t>
  </si>
  <si>
    <t>Brazilian Walnut</t>
    <phoneticPr fontId="9" type="noConversion"/>
  </si>
  <si>
    <t>G927</t>
  </si>
  <si>
    <t>G928</t>
  </si>
  <si>
    <t>G930</t>
  </si>
  <si>
    <t>G930-SA</t>
  </si>
  <si>
    <t>G931</t>
  </si>
  <si>
    <t>D5010</t>
  </si>
  <si>
    <t>D5019-LW</t>
  </si>
  <si>
    <t>Medium</t>
    <phoneticPr fontId="9" type="noConversion"/>
  </si>
  <si>
    <t>D5021</t>
  </si>
  <si>
    <t>D5027</t>
  </si>
  <si>
    <t>D502W</t>
  </si>
  <si>
    <t>D5030</t>
  </si>
  <si>
    <t>D5030-AW</t>
  </si>
  <si>
    <t>D5040</t>
  </si>
  <si>
    <t>D5040-BT</t>
  </si>
  <si>
    <t>TA19020-PW</t>
  </si>
  <si>
    <t>TA19020-LR</t>
  </si>
  <si>
    <t>TA12727-NL</t>
  </si>
  <si>
    <t>Brazilian Cherry</t>
    <phoneticPr fontId="9" type="noConversion"/>
  </si>
  <si>
    <t>TA12728-NL</t>
  </si>
  <si>
    <t>TA12740-NL</t>
  </si>
  <si>
    <t>1850-2170</t>
  </si>
  <si>
    <t>TA12756-NL</t>
  </si>
  <si>
    <t>Mahogany</t>
    <phoneticPr fontId="9" type="noConversion"/>
  </si>
  <si>
    <t>Acacia</t>
    <phoneticPr fontId="9" type="noConversion"/>
  </si>
  <si>
    <t xml:space="preserve">Medium </t>
  </si>
  <si>
    <t>英</t>
    <phoneticPr fontId="9" type="noConversion"/>
  </si>
  <si>
    <t>中</t>
    <phoneticPr fontId="9" type="noConversion"/>
  </si>
  <si>
    <t>Black</t>
    <phoneticPr fontId="9" type="noConversion"/>
  </si>
  <si>
    <t>黑色</t>
    <phoneticPr fontId="9" type="noConversion"/>
  </si>
  <si>
    <t>Engineered Hardwood</t>
    <phoneticPr fontId="9" type="noConversion"/>
  </si>
  <si>
    <t>複合式木地板(海島型木地板)</t>
    <phoneticPr fontId="9" type="noConversion"/>
  </si>
  <si>
    <t>Brown</t>
    <phoneticPr fontId="9" type="noConversion"/>
  </si>
  <si>
    <t>深咖啡色</t>
    <phoneticPr fontId="9" type="noConversion"/>
  </si>
  <si>
    <t>Gray</t>
    <phoneticPr fontId="9" type="noConversion"/>
  </si>
  <si>
    <t>灰色</t>
    <phoneticPr fontId="9" type="noConversion"/>
  </si>
  <si>
    <t>Multi Color</t>
    <phoneticPr fontId="9" type="noConversion"/>
  </si>
  <si>
    <t>色差大</t>
    <phoneticPr fontId="9" type="noConversion"/>
  </si>
  <si>
    <t>Natural</t>
    <phoneticPr fontId="9" type="noConversion"/>
  </si>
  <si>
    <t>自然色</t>
    <phoneticPr fontId="9" type="noConversion"/>
  </si>
  <si>
    <t>Red</t>
    <phoneticPr fontId="9" type="noConversion"/>
  </si>
  <si>
    <t>紅色</t>
    <phoneticPr fontId="9" type="noConversion"/>
  </si>
  <si>
    <t>White</t>
    <phoneticPr fontId="9" type="noConversion"/>
  </si>
  <si>
    <t>白色</t>
    <phoneticPr fontId="9" type="noConversion"/>
  </si>
  <si>
    <t>Grade
等級</t>
    <phoneticPr fontId="9" type="noConversion"/>
  </si>
  <si>
    <t>Texture/Surface
表面處理</t>
    <phoneticPr fontId="9" type="noConversion"/>
  </si>
  <si>
    <t>AB</t>
    <phoneticPr fontId="9" type="noConversion"/>
  </si>
  <si>
    <t>圓盤鋸紋與帶鋸紋</t>
    <phoneticPr fontId="9" type="noConversion"/>
  </si>
  <si>
    <t>ABC</t>
    <phoneticPr fontId="9" type="noConversion"/>
  </si>
  <si>
    <t>Smooth</t>
    <phoneticPr fontId="9" type="noConversion"/>
  </si>
  <si>
    <t>平滑表面</t>
    <phoneticPr fontId="9" type="noConversion"/>
  </si>
  <si>
    <t>AD</t>
    <phoneticPr fontId="9" type="noConversion"/>
  </si>
  <si>
    <t>Wire-Bushed</t>
    <phoneticPr fontId="9" type="noConversion"/>
  </si>
  <si>
    <t>鋼刷處理</t>
    <phoneticPr fontId="9" type="noConversion"/>
  </si>
  <si>
    <t>橡木</t>
    <phoneticPr fontId="9" type="noConversion"/>
  </si>
  <si>
    <t>Multi-layer UV Oil Coating</t>
    <phoneticPr fontId="9" type="noConversion"/>
  </si>
  <si>
    <t>自然透氣塗裝</t>
    <phoneticPr fontId="9" type="noConversion"/>
  </si>
  <si>
    <t>紫檀</t>
    <phoneticPr fontId="9" type="noConversion"/>
  </si>
  <si>
    <t>UV Coating</t>
    <phoneticPr fontId="9" type="noConversion"/>
  </si>
  <si>
    <t>台灣相思木</t>
    <phoneticPr fontId="9" type="noConversion"/>
  </si>
  <si>
    <t>桃花心木</t>
    <phoneticPr fontId="9" type="noConversion"/>
  </si>
  <si>
    <t>楓木</t>
    <phoneticPr fontId="9" type="noConversion"/>
  </si>
  <si>
    <r>
      <t xml:space="preserve">Milling
</t>
    </r>
    <r>
      <rPr>
        <sz val="11"/>
        <color theme="1"/>
        <rFont val="細明體"/>
        <family val="3"/>
        <charset val="136"/>
      </rPr>
      <t>企口類型</t>
    </r>
    <phoneticPr fontId="9" type="noConversion"/>
  </si>
  <si>
    <t>山胡桃</t>
    <phoneticPr fontId="9" type="noConversion"/>
  </si>
  <si>
    <t>回收松</t>
    <phoneticPr fontId="9" type="noConversion"/>
  </si>
  <si>
    <t>公母榫企口</t>
    <phoneticPr fontId="9" type="noConversion"/>
  </si>
  <si>
    <t>Heart Pine</t>
    <phoneticPr fontId="9" type="noConversion"/>
  </si>
  <si>
    <t>新松</t>
    <phoneticPr fontId="9" type="noConversion"/>
  </si>
  <si>
    <t>卡扣</t>
    <phoneticPr fontId="9" type="noConversion"/>
  </si>
  <si>
    <t>胡桃木</t>
    <phoneticPr fontId="9" type="noConversion"/>
  </si>
  <si>
    <t>柚木</t>
    <phoneticPr fontId="9" type="noConversion"/>
  </si>
  <si>
    <t>栓木</t>
    <phoneticPr fontId="9" type="noConversion"/>
  </si>
  <si>
    <t>虎斑木</t>
    <phoneticPr fontId="9" type="noConversion"/>
  </si>
  <si>
    <t>澳洲檜木</t>
    <phoneticPr fontId="9" type="noConversion"/>
  </si>
  <si>
    <t>紅檀香</t>
    <phoneticPr fontId="9" type="noConversion"/>
  </si>
  <si>
    <t>花梨檀</t>
    <phoneticPr fontId="9" type="noConversion"/>
  </si>
  <si>
    <t>Australian Wormy Chestnut</t>
    <phoneticPr fontId="9" type="noConversion"/>
  </si>
  <si>
    <t>澳洲尤加利木</t>
    <phoneticPr fontId="9" type="noConversion"/>
  </si>
  <si>
    <t>企口類型</t>
    <phoneticPr fontId="9" type="noConversion"/>
  </si>
  <si>
    <t>材種</t>
    <phoneticPr fontId="9" type="noConversion"/>
  </si>
  <si>
    <t>紙箱厚度</t>
    <phoneticPr fontId="9" type="noConversion"/>
  </si>
  <si>
    <t>紙箱寬度 </t>
    <phoneticPr fontId="9" type="noConversion"/>
  </si>
  <si>
    <t>紙箱長度</t>
    <phoneticPr fontId="9" type="noConversion"/>
  </si>
  <si>
    <t>平均長度</t>
    <phoneticPr fontId="9" type="noConversion"/>
  </si>
  <si>
    <t xml:space="preserve">公斤/箱   </t>
    <phoneticPr fontId="9" type="noConversion"/>
  </si>
  <si>
    <t>平方公尺/板</t>
    <phoneticPr fontId="9" type="noConversion"/>
  </si>
  <si>
    <t>SF /Pallet
(中文不顯示)</t>
    <phoneticPr fontId="9" type="noConversion"/>
  </si>
  <si>
    <t>平方公尺/箱 </t>
    <phoneticPr fontId="9" type="noConversion"/>
  </si>
  <si>
    <t>坪/箱
(英文不顯示) </t>
    <phoneticPr fontId="9" type="noConversion"/>
  </si>
  <si>
    <t>SF/Box
(中文不顯示) </t>
    <phoneticPr fontId="9" type="noConversion"/>
  </si>
  <si>
    <t>支數/箱</t>
    <phoneticPr fontId="9" type="noConversion"/>
  </si>
  <si>
    <t>塗裝處理</t>
    <phoneticPr fontId="9" type="noConversion"/>
  </si>
  <si>
    <t>表面處理</t>
    <phoneticPr fontId="9" type="noConversion"/>
  </si>
  <si>
    <t>Edge
(中文不顯示)</t>
    <phoneticPr fontId="9" type="noConversion"/>
  </si>
  <si>
    <r>
      <rPr>
        <sz val="11"/>
        <color rgb="FFFF0000"/>
        <rFont val="Malgun Gothic"/>
        <family val="2"/>
        <charset val="129"/>
      </rPr>
      <t>詹</t>
    </r>
    <r>
      <rPr>
        <sz val="11"/>
        <color rgb="FFFF0000"/>
        <rFont val="微軟正黑體"/>
        <family val="2"/>
        <charset val="136"/>
      </rPr>
      <t>卡</t>
    </r>
    <r>
      <rPr>
        <sz val="11"/>
        <color rgb="FFFF0000"/>
        <rFont val="Malgun Gothic"/>
        <family val="2"/>
        <charset val="129"/>
      </rPr>
      <t>硬度 </t>
    </r>
    <phoneticPr fontId="9" type="noConversion"/>
  </si>
  <si>
    <t>等級</t>
    <phoneticPr fontId="9" type="noConversion"/>
  </si>
  <si>
    <t>類別</t>
    <phoneticPr fontId="9" type="noConversion"/>
  </si>
  <si>
    <t>黑色</t>
  </si>
  <si>
    <t>深咖啡色</t>
  </si>
  <si>
    <t>灰色</t>
  </si>
  <si>
    <t>色差大</t>
  </si>
  <si>
    <t>自然色</t>
  </si>
  <si>
    <t>紅色</t>
  </si>
  <si>
    <t>白色</t>
  </si>
  <si>
    <t>複合式木地板(海島型木地板)</t>
  </si>
  <si>
    <t>圓盤鋸紋與帶鋸紋</t>
  </si>
  <si>
    <t>平滑表面</t>
  </si>
  <si>
    <t>鋼刷處理</t>
  </si>
  <si>
    <t>自然透氣塗裝</t>
  </si>
  <si>
    <t>公母榫企口</t>
  </si>
  <si>
    <t>卡扣</t>
  </si>
  <si>
    <t>橡木</t>
  </si>
  <si>
    <t xml:space="preserve">紫檀 </t>
  </si>
  <si>
    <t>紫檀</t>
  </si>
  <si>
    <t>台灣相思木</t>
  </si>
  <si>
    <t>桃花心木</t>
  </si>
  <si>
    <t>楓木</t>
  </si>
  <si>
    <t>山胡桃</t>
  </si>
  <si>
    <t>回收松</t>
  </si>
  <si>
    <t>胡桃木</t>
  </si>
  <si>
    <t>柚木</t>
  </si>
  <si>
    <t>栓木</t>
  </si>
  <si>
    <t>虎斑木</t>
  </si>
  <si>
    <t>澳洲檜木</t>
  </si>
  <si>
    <t xml:space="preserve">花梨檀 </t>
  </si>
  <si>
    <t>花梨檀</t>
  </si>
  <si>
    <t>新松</t>
  </si>
  <si>
    <t>紅檀香</t>
  </si>
  <si>
    <r>
      <t xml:space="preserve">SQL </t>
    </r>
    <r>
      <rPr>
        <sz val="11"/>
        <color theme="1"/>
        <rFont val="細明體"/>
        <family val="3"/>
        <charset val="136"/>
      </rPr>
      <t>更新語法1</t>
    </r>
    <phoneticPr fontId="9" type="noConversion"/>
  </si>
  <si>
    <t>SQL 更新語法2</t>
    <phoneticPr fontId="9" type="noConversion"/>
  </si>
  <si>
    <t>SQL 更新語法3</t>
    <phoneticPr fontId="9" type="noConversion"/>
  </si>
  <si>
    <t>SQL 更新語法</t>
    <phoneticPr fontId="9" type="noConversion"/>
  </si>
  <si>
    <t>公斤/板</t>
    <phoneticPr fontId="9" type="noConversion"/>
  </si>
  <si>
    <t>箱數/板</t>
    <phoneticPr fontId="9" type="noConversion"/>
  </si>
  <si>
    <t>價格</t>
    <phoneticPr fontId="9" type="noConversion"/>
  </si>
  <si>
    <r>
      <t>漂浮式</t>
    </r>
    <r>
      <rPr>
        <sz val="11"/>
        <color theme="1"/>
        <rFont val="細明體"/>
        <family val="3"/>
        <charset val="136"/>
      </rPr>
      <t>價格</t>
    </r>
    <phoneticPr fontId="9" type="noConversion"/>
  </si>
  <si>
    <t>平鋪價格</t>
    <phoneticPr fontId="9" type="noConversion"/>
  </si>
  <si>
    <t>直鋪價格</t>
    <phoneticPr fontId="9" type="noConversion"/>
  </si>
  <si>
    <t>架高價格</t>
    <phoneticPr fontId="9" type="noConversion"/>
  </si>
  <si>
    <t>更新價格SQL語法</t>
    <phoneticPr fontId="9" type="noConversion"/>
  </si>
  <si>
    <t>TA19049-NL</t>
    <phoneticPr fontId="9" type="noConversion"/>
  </si>
  <si>
    <t>TA19049-BC</t>
    <phoneticPr fontId="9" type="noConversion"/>
  </si>
  <si>
    <r>
      <t>更新</t>
    </r>
    <r>
      <rPr>
        <sz val="11"/>
        <color theme="1"/>
        <rFont val="細明體"/>
        <family val="3"/>
        <charset val="136"/>
      </rPr>
      <t>施工</t>
    </r>
    <r>
      <rPr>
        <sz val="11"/>
        <color theme="1"/>
        <rFont val="Malgun Gothic"/>
        <family val="2"/>
      </rPr>
      <t>價格SQL語法</t>
    </r>
    <phoneticPr fontId="9" type="noConversion"/>
  </si>
  <si>
    <t>地板寬度</t>
  </si>
  <si>
    <t>地板長度</t>
  </si>
  <si>
    <t>地板厚度</t>
  </si>
  <si>
    <t>皮料厚度</t>
  </si>
  <si>
    <t>190mm</t>
  </si>
  <si>
    <t>1-7呎(亂尺長)</t>
  </si>
  <si>
    <t>14.5mm</t>
  </si>
  <si>
    <t>3mm</t>
  </si>
  <si>
    <t>140mm</t>
  </si>
  <si>
    <t>127mm</t>
  </si>
  <si>
    <t>762mm</t>
  </si>
  <si>
    <t>90mm</t>
  </si>
  <si>
    <t>540mm</t>
  </si>
  <si>
    <t>240mm</t>
  </si>
  <si>
    <t>11.5mm</t>
  </si>
  <si>
    <t>90/140/190mm</t>
  </si>
  <si>
    <t>191mm</t>
  </si>
  <si>
    <t>1-6呎(亂尺長)</t>
  </si>
  <si>
    <t>10mm</t>
  </si>
  <si>
    <t>1.5-7呎(亂尺長)</t>
  </si>
  <si>
    <t>12.5mm</t>
  </si>
  <si>
    <t>10.5mm</t>
  </si>
  <si>
    <t>70mm</t>
  </si>
  <si>
    <t>420mm / 560mm</t>
  </si>
  <si>
    <t>2mm</t>
  </si>
  <si>
    <r>
      <t>更新</t>
    </r>
    <r>
      <rPr>
        <sz val="11"/>
        <color theme="1"/>
        <rFont val="細明體"/>
        <family val="3"/>
        <charset val="136"/>
      </rPr>
      <t>地板</t>
    </r>
    <r>
      <rPr>
        <sz val="11"/>
        <color theme="1"/>
        <rFont val="Malgun Gothic"/>
        <family val="2"/>
      </rPr>
      <t>SQL語法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</si>
</sst>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76" formatCode="0\ &quot;支&quot;"/>
    <numFmt numFmtId="177" formatCode="#,##0.00_);[Red]\(#,##0.00\)"/>
    <numFmt numFmtId="178" formatCode="#,##0\ &quot;mm&quot;"/>
    <numFmt numFmtId="179" formatCode="#,##0.00_ "/>
  </numFmts>
  <fonts count="14" x14ac:knownFonts="1">
    <font>
      <sz val="12"/>
      <color theme="1"/>
      <name val="新細明體"/>
      <charset val="136"/>
      <scheme val="minor"/>
    </font>
    <font>
      <sz val="11"/>
      <name val="Malgun Gothic"/>
      <family val="2"/>
    </font>
    <font>
      <sz val="11"/>
      <color theme="1"/>
      <name val="Malgun Gothic"/>
      <family val="2"/>
    </font>
    <font>
      <sz val="11"/>
      <color rgb="FFFF0000"/>
      <name val="Malgun Gothic"/>
      <family val="2"/>
    </font>
    <font>
      <sz val="11"/>
      <color rgb="FF5B5B5B"/>
      <name val="Malgun Gothic"/>
      <family val="2"/>
    </font>
    <font>
      <sz val="11"/>
      <color rgb="FFFF000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sz val="11"/>
      <color rgb="FFFF0000"/>
      <name val="Malgun Gothic"/>
      <family val="2"/>
      <charset val="129"/>
    </font>
    <font>
      <sz val="11"/>
      <name val="Malgun Gothic"/>
      <family val="2"/>
      <charset val="129"/>
    </font>
    <font>
      <sz val="9"/>
      <name val="新細明體"/>
      <family val="1"/>
      <charset val="136"/>
      <scheme val="minor"/>
    </font>
    <font>
      <sz val="11"/>
      <name val="細明體"/>
      <family val="3"/>
      <charset val="136"/>
    </font>
    <font>
      <sz val="12"/>
      <color theme="1"/>
      <name val="微軟正黑體"/>
      <family val="2"/>
      <charset val="136"/>
    </font>
    <font>
      <sz val="11"/>
      <color theme="1"/>
      <name val="細明體"/>
      <family val="3"/>
      <charset val="136"/>
    </font>
    <font>
      <sz val="12"/>
      <color theme="1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vertical="center"/>
    </xf>
    <xf numFmtId="0" fontId="1" fillId="2" borderId="1" xfId="0" applyFont="1" applyFill="1" applyBorder="1">
      <alignment vertical="center"/>
    </xf>
    <xf numFmtId="0" fontId="1" fillId="4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" xfId="0" applyFont="1" applyFill="1" applyBorder="1">
      <alignment vertical="center"/>
    </xf>
    <xf numFmtId="0" fontId="2" fillId="4" borderId="1" xfId="0" applyFont="1" applyFill="1" applyBorder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177" fontId="2" fillId="0" borderId="1" xfId="0" applyNumberFormat="1" applyFont="1" applyBorder="1">
      <alignment vertical="center"/>
    </xf>
    <xf numFmtId="177" fontId="2" fillId="0" borderId="2" xfId="0" applyNumberFormat="1" applyFont="1" applyBorder="1">
      <alignment vertical="center"/>
    </xf>
    <xf numFmtId="2" fontId="2" fillId="0" borderId="2" xfId="0" applyNumberFormat="1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11" fillId="0" borderId="1" xfId="0" applyFont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176" fontId="1" fillId="2" borderId="1" xfId="0" applyNumberFormat="1" applyFont="1" applyFill="1" applyBorder="1" applyAlignment="1">
      <alignment horizontal="left" vertical="center"/>
    </xf>
    <xf numFmtId="4" fontId="1" fillId="2" borderId="1" xfId="0" applyNumberFormat="1" applyFont="1" applyFill="1" applyBorder="1" applyAlignment="1">
      <alignment horizontal="left" vertical="center"/>
    </xf>
    <xf numFmtId="2" fontId="1" fillId="2" borderId="1" xfId="0" applyNumberFormat="1" applyFont="1" applyFill="1" applyBorder="1" applyAlignment="1">
      <alignment horizontal="left" vertical="center"/>
    </xf>
    <xf numFmtId="1" fontId="1" fillId="2" borderId="1" xfId="0" applyNumberFormat="1" applyFont="1" applyFill="1" applyBorder="1" applyAlignment="1">
      <alignment horizontal="left" vertical="center"/>
    </xf>
    <xf numFmtId="178" fontId="1" fillId="2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/>
    </xf>
    <xf numFmtId="1" fontId="1" fillId="2" borderId="1" xfId="1" applyNumberFormat="1" applyFont="1" applyFill="1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/>
    </xf>
    <xf numFmtId="176" fontId="1" fillId="4" borderId="1" xfId="0" applyNumberFormat="1" applyFont="1" applyFill="1" applyBorder="1" applyAlignment="1">
      <alignment horizontal="left" vertical="center"/>
    </xf>
    <xf numFmtId="4" fontId="1" fillId="4" borderId="1" xfId="0" applyNumberFormat="1" applyFont="1" applyFill="1" applyBorder="1" applyAlignment="1">
      <alignment horizontal="left" vertical="center"/>
    </xf>
    <xf numFmtId="2" fontId="1" fillId="4" borderId="1" xfId="0" applyNumberFormat="1" applyFont="1" applyFill="1" applyBorder="1" applyAlignment="1">
      <alignment horizontal="left" vertical="center"/>
    </xf>
    <xf numFmtId="1" fontId="1" fillId="4" borderId="1" xfId="0" applyNumberFormat="1" applyFont="1" applyFill="1" applyBorder="1" applyAlignment="1">
      <alignment horizontal="left" vertical="center"/>
    </xf>
    <xf numFmtId="178" fontId="1" fillId="4" borderId="1" xfId="0" applyNumberFormat="1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4" fontId="2" fillId="2" borderId="1" xfId="0" applyNumberFormat="1" applyFont="1" applyFill="1" applyBorder="1" applyAlignment="1">
      <alignment horizontal="left" vertical="center"/>
    </xf>
    <xf numFmtId="2" fontId="2" fillId="2" borderId="1" xfId="0" applyNumberFormat="1" applyFont="1" applyFill="1" applyBorder="1" applyAlignment="1">
      <alignment horizontal="left" vertical="center"/>
    </xf>
    <xf numFmtId="1" fontId="2" fillId="2" borderId="1" xfId="0" applyNumberFormat="1" applyFont="1" applyFill="1" applyBorder="1" applyAlignment="1">
      <alignment horizontal="left" vertical="center"/>
    </xf>
    <xf numFmtId="178" fontId="2" fillId="2" borderId="1" xfId="0" applyNumberFormat="1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177" fontId="2" fillId="2" borderId="1" xfId="1" applyNumberFormat="1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" fontId="3" fillId="2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176" fontId="2" fillId="0" borderId="1" xfId="0" applyNumberFormat="1" applyFont="1" applyBorder="1" applyAlignment="1">
      <alignment horizontal="left" vertical="center"/>
    </xf>
    <xf numFmtId="177" fontId="2" fillId="0" borderId="1" xfId="0" applyNumberFormat="1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left" vertical="center"/>
    </xf>
    <xf numFmtId="1" fontId="2" fillId="0" borderId="1" xfId="0" applyNumberFormat="1" applyFont="1" applyBorder="1" applyAlignment="1">
      <alignment horizontal="left" vertical="center"/>
    </xf>
    <xf numFmtId="178" fontId="2" fillId="0" borderId="1" xfId="0" applyNumberFormat="1" applyFont="1" applyBorder="1" applyAlignment="1">
      <alignment horizontal="left" vertical="center"/>
    </xf>
    <xf numFmtId="2" fontId="3" fillId="0" borderId="1" xfId="0" applyNumberFormat="1" applyFont="1" applyBorder="1" applyAlignment="1">
      <alignment horizontal="left" vertical="center"/>
    </xf>
    <xf numFmtId="1" fontId="3" fillId="0" borderId="1" xfId="0" applyNumberFormat="1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79" fontId="2" fillId="0" borderId="1" xfId="0" applyNumberFormat="1" applyFont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2" fontId="2" fillId="0" borderId="1" xfId="0" applyNumberFormat="1" applyFont="1" applyFill="1" applyBorder="1" applyAlignment="1">
      <alignment horizontal="left" vertical="center"/>
    </xf>
    <xf numFmtId="179" fontId="2" fillId="0" borderId="1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7" fontId="2" fillId="4" borderId="1" xfId="0" applyNumberFormat="1" applyFont="1" applyFill="1" applyBorder="1" applyAlignment="1">
      <alignment horizontal="left" vertical="center"/>
    </xf>
    <xf numFmtId="2" fontId="2" fillId="4" borderId="1" xfId="0" applyNumberFormat="1" applyFont="1" applyFill="1" applyBorder="1" applyAlignment="1">
      <alignment horizontal="left" vertical="center"/>
    </xf>
    <xf numFmtId="179" fontId="2" fillId="4" borderId="1" xfId="0" applyNumberFormat="1" applyFont="1" applyFill="1" applyBorder="1" applyAlignment="1">
      <alignment horizontal="left" vertical="center"/>
    </xf>
    <xf numFmtId="0" fontId="2" fillId="6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vertical="center" wrapText="1"/>
    </xf>
    <xf numFmtId="0" fontId="13" fillId="7" borderId="1" xfId="0" applyFont="1" applyFill="1" applyBorder="1" applyAlignment="1">
      <alignment vertical="center" wrapText="1"/>
    </xf>
    <xf numFmtId="0" fontId="1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top" wrapText="1"/>
    </xf>
    <xf numFmtId="0" fontId="11" fillId="5" borderId="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www.wps.cn/officeDocument/2023/relationships/customStorage" Target="customStorage/customStorag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1048574"/>
  <sheetViews>
    <sheetView tabSelected="1" zoomScale="90" zoomScaleNormal="90" workbookViewId="0">
      <pane xSplit="5" ySplit="1" topLeftCell="F2" activePane="bottomRight" state="frozen"/>
      <selection pane="topRight"/>
      <selection pane="bottomLeft"/>
      <selection pane="bottomRight" activeCell="E2" sqref="E2"/>
    </sheetView>
  </sheetViews>
  <sheetFormatPr defaultColWidth="9" defaultRowHeight="18.399999999999999" customHeight="1" x14ac:dyDescent="0.25"/>
  <cols>
    <col min="1" max="4" width="13.75" style="11" customWidth="1"/>
    <col min="5" max="5" width="19.375" style="9" bestFit="1" customWidth="1"/>
    <col min="6" max="6" width="9.75" style="10" customWidth="1"/>
    <col min="7" max="7" width="11.375" style="5" customWidth="1"/>
    <col min="8" max="8" width="11.25" style="5" customWidth="1"/>
    <col min="9" max="9" width="15.25" style="5" customWidth="1"/>
    <col min="10" max="10" width="14" style="5" customWidth="1"/>
    <col min="11" max="11" width="16.5" style="11" customWidth="1"/>
    <col min="12" max="12" width="31.125" style="5" customWidth="1"/>
    <col min="13" max="13" width="26.125" style="5" customWidth="1"/>
    <col min="14" max="14" width="12.25" style="11" customWidth="1"/>
    <col min="15" max="15" width="17.25" style="5" customWidth="1"/>
    <col min="16" max="16" width="17.25" style="11" customWidth="1"/>
    <col min="17" max="17" width="16.75" style="11" customWidth="1"/>
    <col min="18" max="18" width="12.25" style="11" customWidth="1"/>
    <col min="19" max="19" width="16.5" style="11" customWidth="1"/>
    <col min="20" max="20" width="16" style="11" customWidth="1"/>
    <col min="21" max="21" width="12.875" style="5" customWidth="1"/>
    <col min="22" max="22" width="12.25" style="11" customWidth="1"/>
    <col min="23" max="24" width="13.375" style="11" customWidth="1"/>
    <col min="25" max="25" width="14" style="11" customWidth="1"/>
    <col min="26" max="26" width="13.375" style="11" customWidth="1"/>
    <col min="27" max="27" width="28.625" style="11" customWidth="1"/>
    <col min="28" max="28" width="21" style="11" customWidth="1"/>
    <col min="29" max="29" width="10" style="11" customWidth="1"/>
    <col min="30" max="30" width="9.75" style="11" customWidth="1"/>
    <col min="31" max="31" width="9.625" style="11" customWidth="1"/>
    <col min="32" max="32" width="12.125" style="11" customWidth="1"/>
    <col min="33" max="33" width="20.25" style="11" customWidth="1"/>
    <col min="34" max="34" width="18.125" style="11" customWidth="1"/>
    <col min="35" max="35" width="17.125" style="11" customWidth="1"/>
    <col min="36" max="36" width="75" style="11" customWidth="1"/>
    <col min="37" max="37" width="9" style="11" customWidth="1"/>
    <col min="38" max="38" width="75" style="11" customWidth="1"/>
    <col min="39" max="41" width="9" style="11" customWidth="1"/>
    <col min="42" max="42" width="11.125" style="11" customWidth="1"/>
    <col min="43" max="43" width="105.625" style="11" customWidth="1"/>
    <col min="44" max="44" width="14.75" style="11" bestFit="1" customWidth="1"/>
    <col min="45" max="45" width="16.375" style="11" bestFit="1" customWidth="1"/>
    <col min="46" max="16384" width="9" style="11"/>
  </cols>
  <sheetData>
    <row r="1" spans="1:47" s="1" customFormat="1" ht="54" customHeight="1" x14ac:dyDescent="0.25">
      <c r="A1" s="79" t="s">
        <v>305</v>
      </c>
      <c r="B1" s="79" t="s">
        <v>306</v>
      </c>
      <c r="C1" s="79" t="s">
        <v>307</v>
      </c>
      <c r="D1" s="79" t="s">
        <v>308</v>
      </c>
      <c r="E1" s="12" t="s">
        <v>0</v>
      </c>
      <c r="F1" s="13" t="s">
        <v>272</v>
      </c>
      <c r="G1" s="13" t="s">
        <v>1</v>
      </c>
      <c r="H1" s="13" t="s">
        <v>1</v>
      </c>
      <c r="I1" s="16" t="s">
        <v>2</v>
      </c>
      <c r="J1" s="13" t="s">
        <v>271</v>
      </c>
      <c r="K1" s="16" t="s">
        <v>270</v>
      </c>
      <c r="L1" s="13" t="s">
        <v>269</v>
      </c>
      <c r="M1" s="13" t="s">
        <v>268</v>
      </c>
      <c r="N1" s="16" t="s">
        <v>267</v>
      </c>
      <c r="O1" s="16" t="s">
        <v>266</v>
      </c>
      <c r="P1" s="16" t="s">
        <v>265</v>
      </c>
      <c r="Q1" s="16" t="s">
        <v>264</v>
      </c>
      <c r="R1" s="16" t="s">
        <v>310</v>
      </c>
      <c r="S1" s="16" t="s">
        <v>263</v>
      </c>
      <c r="T1" s="16" t="s">
        <v>262</v>
      </c>
      <c r="U1" s="16" t="s">
        <v>261</v>
      </c>
      <c r="V1" s="16" t="s">
        <v>309</v>
      </c>
      <c r="W1" s="16" t="s">
        <v>260</v>
      </c>
      <c r="X1" s="16" t="s">
        <v>259</v>
      </c>
      <c r="Y1" s="16" t="s">
        <v>258</v>
      </c>
      <c r="Z1" s="16" t="s">
        <v>257</v>
      </c>
      <c r="AA1" s="32" t="s">
        <v>273</v>
      </c>
      <c r="AB1" s="32" t="s">
        <v>256</v>
      </c>
      <c r="AC1" s="32" t="s">
        <v>7</v>
      </c>
      <c r="AD1" s="32" t="s">
        <v>8</v>
      </c>
      <c r="AE1" s="32" t="s">
        <v>9</v>
      </c>
      <c r="AF1" s="32" t="s">
        <v>10</v>
      </c>
      <c r="AG1" s="32" t="s">
        <v>255</v>
      </c>
      <c r="AH1" s="1" t="s">
        <v>11</v>
      </c>
      <c r="AI1" s="1" t="s">
        <v>12</v>
      </c>
      <c r="AJ1" s="83" t="s">
        <v>316</v>
      </c>
      <c r="AK1" s="1" t="s">
        <v>311</v>
      </c>
      <c r="AL1" s="84" t="s">
        <v>319</v>
      </c>
      <c r="AM1" s="1" t="s">
        <v>313</v>
      </c>
      <c r="AN1" s="1" t="s">
        <v>314</v>
      </c>
      <c r="AO1" s="80" t="s">
        <v>315</v>
      </c>
      <c r="AP1" s="1" t="s">
        <v>312</v>
      </c>
      <c r="AQ1" s="1" t="s">
        <v>345</v>
      </c>
      <c r="AR1" s="1" t="s">
        <v>320</v>
      </c>
      <c r="AS1" s="1" t="s">
        <v>321</v>
      </c>
      <c r="AT1" s="1" t="s">
        <v>322</v>
      </c>
      <c r="AU1" s="1" t="s">
        <v>323</v>
      </c>
    </row>
    <row r="2" spans="1:47" s="2" customFormat="1" ht="33" x14ac:dyDescent="0.25">
      <c r="A2" s="2" t="str">
        <f>"UPDATE `product` SET `compare01` = '"&amp;F2&amp;"', `compare02` = '"&amp;G2&amp;"', `compare03` = '"&amp;H2&amp;"', `compare04` = '"&amp;I2&amp;"', `compare05` = '"&amp;J2&amp;"', `compare06` = '"&amp;K2&amp;"', `compare07` = '"&amp;L2&amp;"', `compare08` = '"&amp;M2&amp;"', `compare09` = '"&amp;N2&amp;"', `compare10` = '"&amp;O2&amp;"',"</f>
        <v>UPDATE `product` SET `compare01` = 'AB', `compare02` = '灰色', `compare03` = '', `compare04` = 'Medium', `compare05` = '1360', `compare06` = 'Micro Bevel', `compare07` = '平滑表面', `compare08` = '自然透氣塗裝', `compare09` = '16', `compare10` = '29.45',</v>
      </c>
      <c r="B2" s="2" t="str">
        <f>"`compare11` = '"&amp;P2&amp;"', `compare12` = '"&amp;Q2&amp;"', `compare13` = '"&amp;R2&amp;"', `compare14` = '"&amp;S2&amp;"', `compare15` = '"&amp;T2&amp;"', `compare16` = '"&amp;U2&amp;"', `compare17` = '"&amp;V2&amp;"', `compare18` = '"&amp;W2&amp;"', `compare19` = '"&amp;X2&amp;"', `compare20` = '"&amp;Y2&amp;"',"</f>
        <v>`compare11` = '0.828', `compare12` = '2.74', `compare13` = '45', `compare14` = '1325.25', `compare15` = '123.3', `compare16` = '29.11', `compare17` = '1310', `compare18` = '900', `compare19` = '2125', `compare20` = '200',</v>
      </c>
      <c r="C2" s="2" t="str">
        <f>"`compare21` = '"&amp;Z2&amp;"', `compare22` = '"&amp;AA2&amp;"', `compare23` = '"&amp;AB2&amp;"', `compare24` = '"&amp;AC2&amp;"', `compare25` = '"&amp;AD2&amp;"', `compare26` = '"&amp;AE2&amp;"', `compare27` = '"&amp;AF2&amp;"', `compare28` = '"&amp;AG2&amp;"', `compare29` = '"&amp;AH2&amp;"', `compare30` = '"&amp;AI2&amp;"' WHERE `product`.`sub_name` = '"&amp;E2&amp;"';"</f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'TC19003-DC';</v>
      </c>
      <c r="D2" s="2" t="str">
        <f>A2&amp;B2&amp;C2</f>
        <v>UPDATE `product` SET `compare01` = 'AB', `compare02` = '灰色', `compare03` = '', `compare04` = 'Medium',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'TC19003-DC';</v>
      </c>
      <c r="E2" s="14" t="s">
        <v>13</v>
      </c>
      <c r="F2" s="33" t="s">
        <v>14</v>
      </c>
      <c r="G2" s="14" t="s">
        <v>276</v>
      </c>
      <c r="H2" s="14"/>
      <c r="I2" s="14" t="s">
        <v>15</v>
      </c>
      <c r="J2" s="14">
        <v>1360</v>
      </c>
      <c r="K2" s="14" t="s">
        <v>16</v>
      </c>
      <c r="L2" s="34" t="s">
        <v>283</v>
      </c>
      <c r="M2" s="34" t="s">
        <v>285</v>
      </c>
      <c r="N2" s="35">
        <v>16</v>
      </c>
      <c r="O2" s="14">
        <v>29.45</v>
      </c>
      <c r="P2" s="14">
        <v>0.82799999999999996</v>
      </c>
      <c r="Q2" s="14">
        <v>2.74</v>
      </c>
      <c r="R2" s="14">
        <v>45</v>
      </c>
      <c r="S2" s="36">
        <v>1325.25</v>
      </c>
      <c r="T2" s="14">
        <v>123.3</v>
      </c>
      <c r="U2" s="37">
        <v>29.11</v>
      </c>
      <c r="V2" s="38">
        <v>1310</v>
      </c>
      <c r="W2" s="39">
        <v>900</v>
      </c>
      <c r="X2" s="39">
        <v>2125</v>
      </c>
      <c r="Y2" s="39">
        <v>200</v>
      </c>
      <c r="Z2" s="39">
        <v>111</v>
      </c>
      <c r="AA2" s="40" t="s">
        <v>281</v>
      </c>
      <c r="AB2" s="41" t="s">
        <v>288</v>
      </c>
      <c r="AC2" s="14">
        <v>1</v>
      </c>
      <c r="AD2" s="14">
        <v>1</v>
      </c>
      <c r="AE2" s="14">
        <v>1</v>
      </c>
      <c r="AF2" s="14">
        <v>1</v>
      </c>
      <c r="AG2" s="42" t="s">
        <v>286</v>
      </c>
      <c r="AH2" s="33">
        <v>1</v>
      </c>
      <c r="AI2" s="33">
        <v>1</v>
      </c>
      <c r="AJ2" s="33" t="str">
        <f>"UPDATE `product` SET `prod_price` = '"&amp;AK2&amp;"' WHERE `product`.`sub_name` = '"&amp;E2&amp;"';"</f>
        <v>UPDATE `product` SET `prod_price` = '3500' WHERE `product`.`sub_name` = 'TC19003-DC';</v>
      </c>
      <c r="AK2" s="81">
        <v>3500</v>
      </c>
      <c r="AL2" s="81" t="str">
        <f>"UPDATE `product` SET `compare31` = '"&amp;AM2&amp;"', `compare32` = '"&amp;AN2&amp;"', `compare33` = '"&amp;AO2&amp;"', `compare34` = '"&amp;AP2&amp;"' WHERE `product`.`sub_name` = '"&amp;E2&amp;"';"</f>
        <v>UPDATE `product` SET `compare31` = '3500', `compare32` = '3500', `compare33` = '5000', `compare34` = '1800' WHERE `product`.`sub_name` = 'TC19003-DC';</v>
      </c>
      <c r="AM2" s="81">
        <v>3500</v>
      </c>
      <c r="AN2" s="81">
        <v>3500</v>
      </c>
      <c r="AO2" s="81">
        <v>5000</v>
      </c>
      <c r="AP2" s="81">
        <v>1800</v>
      </c>
      <c r="AQ2" s="81" t="str">
        <f>"UPDATE `product` SET `compare35` = '"&amp;AR2&amp;"', `compare36` = '"&amp;AS2&amp;"', `compare37` = '"&amp;AT2&amp;"', `compare38` = '"&amp;AU2&amp;"' WHERE `product`.`sub_name` = '"&amp;E2&amp;"';"</f>
        <v>UPDATE `product` SET `compare35` = '190mm', `compare36` = '1-7呎(亂尺長)', `compare37` = '14.5mm', `compare38` = '3mm' WHERE `product`.`sub_name` = 'TC19003-DC';</v>
      </c>
      <c r="AR2" s="14" t="s">
        <v>324</v>
      </c>
      <c r="AS2" s="14" t="s">
        <v>325</v>
      </c>
      <c r="AT2" s="14" t="s">
        <v>326</v>
      </c>
      <c r="AU2" s="14" t="s">
        <v>327</v>
      </c>
    </row>
    <row r="3" spans="1:47" s="2" customFormat="1" ht="18.399999999999999" customHeight="1" x14ac:dyDescent="0.25">
      <c r="A3" s="2" t="str">
        <f t="shared" ref="A3:A66" si="0">"UPDATE `product` SET `compare01` = '"&amp;F3&amp;"', `compare02` = '"&amp;G3&amp;"', `compare03` = '"&amp;H3&amp;"', `compare04` = '"&amp;I3&amp;"', `compare05` = '"&amp;J3&amp;"', `compare06` = '"&amp;K3&amp;"', `compare07` = '"&amp;L3&amp;"', `compare08` = '"&amp;M3&amp;"', `compare09` = '"&amp;N3&amp;"', `compare10` = '"&amp;O3&amp;"',"</f>
        <v>UPDATE `product` SET `compare01` = 'AB', `compare02` = '白色', `compare03` = '', `compare04` = 'Light', `compare05` = '1360', `compare06` = 'Micro Bevel', `compare07` = '鋼刷處理', `compare08` = '自然透氣塗裝', `compare09` = '16', `compare10` = '29.45',</v>
      </c>
      <c r="B3" s="2" t="str">
        <f t="shared" ref="B3:B66" si="1">"`compare11` = '"&amp;P3&amp;"', `compare12` = '"&amp;Q3&amp;"', `compare13` = '"&amp;R3&amp;"', `compare14` = '"&amp;S3&amp;"', `compare15` = '"&amp;T3&amp;"', `compare16` = '"&amp;U3&amp;"', `compare17` = '"&amp;V3&amp;"', `compare18` = '"&amp;W3&amp;"', `compare19` = '"&amp;X3&amp;"', `compare20` = '"&amp;Y3&amp;"',"</f>
        <v>`compare11` = '0.828', `compare12` = '2.74', `compare13` = '45', `compare14` = '1325.25', `compare15` = '123.3', `compare16` = '29.11', `compare17` = '1310', `compare18` = '900', `compare19` = '2125', `compare20` = '200',</v>
      </c>
      <c r="C3" s="2" t="str">
        <f t="shared" ref="C3:C66" si="2">"`compare21` = '"&amp;Z3&amp;"', `compare22` = '"&amp;AA3&amp;"', `compare23` = '"&amp;AB3&amp;"', `compare24` = '"&amp;AC3&amp;"', `compare25` = '"&amp;AD3&amp;"', `compare26` = '"&amp;AE3&amp;"', `compare27` = '"&amp;AF3&amp;"', `compare28` = '"&amp;AG3&amp;"', `compare29` = '"&amp;AH3&amp;"', `compare30` = '"&amp;AI3&amp;"' WHERE `product`.`sub_name` = '"&amp;E3&amp;"';"</f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'TC19003-EL';</v>
      </c>
      <c r="D3" s="2" t="str">
        <f>A3&amp;B3&amp;C3</f>
        <v>UPDATE `product` SET `compare01` = 'AB', `compare02` = '白色', `compare03` = '', `compare04` = 'Light',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'TC19003-EL';</v>
      </c>
      <c r="E3" s="14" t="s">
        <v>19</v>
      </c>
      <c r="F3" s="33" t="s">
        <v>14</v>
      </c>
      <c r="G3" s="14" t="s">
        <v>280</v>
      </c>
      <c r="H3" s="14"/>
      <c r="I3" s="14" t="s">
        <v>20</v>
      </c>
      <c r="J3" s="14">
        <v>1360</v>
      </c>
      <c r="K3" s="14" t="s">
        <v>16</v>
      </c>
      <c r="L3" s="34" t="s">
        <v>284</v>
      </c>
      <c r="M3" s="34" t="s">
        <v>285</v>
      </c>
      <c r="N3" s="35">
        <v>16</v>
      </c>
      <c r="O3" s="14">
        <v>29.45</v>
      </c>
      <c r="P3" s="14">
        <v>0.82799999999999996</v>
      </c>
      <c r="Q3" s="14">
        <v>2.74</v>
      </c>
      <c r="R3" s="14">
        <v>45</v>
      </c>
      <c r="S3" s="36">
        <v>1325.25</v>
      </c>
      <c r="T3" s="14">
        <v>123.3</v>
      </c>
      <c r="U3" s="37">
        <v>29.11</v>
      </c>
      <c r="V3" s="38">
        <v>1310</v>
      </c>
      <c r="W3" s="39">
        <v>900</v>
      </c>
      <c r="X3" s="39">
        <v>2125</v>
      </c>
      <c r="Y3" s="39">
        <v>200</v>
      </c>
      <c r="Z3" s="39">
        <v>111</v>
      </c>
      <c r="AA3" s="40" t="s">
        <v>281</v>
      </c>
      <c r="AB3" s="41" t="s">
        <v>288</v>
      </c>
      <c r="AC3" s="14">
        <v>1</v>
      </c>
      <c r="AD3" s="14">
        <v>1</v>
      </c>
      <c r="AE3" s="14">
        <v>1</v>
      </c>
      <c r="AF3" s="14">
        <v>1</v>
      </c>
      <c r="AG3" s="42" t="s">
        <v>286</v>
      </c>
      <c r="AH3" s="33">
        <v>1</v>
      </c>
      <c r="AI3" s="33">
        <v>1</v>
      </c>
      <c r="AJ3" s="33" t="str">
        <f t="shared" ref="AJ3:AJ66" si="3">"UPDATE `product` SET `prod_price` = '"&amp;AK3&amp;"' WHERE `product`.`sub_name` = '"&amp;E3&amp;"';"</f>
        <v>UPDATE `product` SET `prod_price` = '3500' WHERE `product`.`sub_name` = 'TC19003-EL';</v>
      </c>
      <c r="AK3" s="81">
        <v>3500</v>
      </c>
      <c r="AL3" s="81" t="str">
        <f t="shared" ref="AL3:AL66" si="4">"UPDATE `product` SET `compare31` = '"&amp;AM3&amp;"', `compare32` = '"&amp;AN3&amp;"', `compare33` = '"&amp;AO3&amp;"', `compare34` = '"&amp;AP3&amp;"' WHERE `product`.`sub_name` = '"&amp;E3&amp;"';"</f>
        <v>UPDATE `product` SET `compare31` = '3500', `compare32` = '3500', `compare33` = '5000', `compare34` = '1800' WHERE `product`.`sub_name` = 'TC19003-EL';</v>
      </c>
      <c r="AM3" s="81">
        <v>3500</v>
      </c>
      <c r="AN3" s="81">
        <v>3500</v>
      </c>
      <c r="AO3" s="81">
        <v>5000</v>
      </c>
      <c r="AP3" s="81">
        <v>1800</v>
      </c>
      <c r="AQ3" s="81" t="str">
        <f t="shared" ref="AQ3:AQ66" si="5">"UPDATE `product` SET `compare35` = '"&amp;AR3&amp;"', `compare36` = '"&amp;AS3&amp;"', `compare37` = '"&amp;AT3&amp;"', `compare38` = '"&amp;AU3&amp;"' WHERE `product`.`sub_name` = '"&amp;E3&amp;"';"</f>
        <v>UPDATE `product` SET `compare35` = '190mm', `compare36` = '1-7呎(亂尺長)', `compare37` = '14.5mm', `compare38` = '3mm' WHERE `product`.`sub_name` = 'TC19003-EL';</v>
      </c>
      <c r="AR3" s="14" t="s">
        <v>324</v>
      </c>
      <c r="AS3" s="14" t="s">
        <v>325</v>
      </c>
      <c r="AT3" s="14" t="s">
        <v>326</v>
      </c>
      <c r="AU3" s="14" t="s">
        <v>327</v>
      </c>
    </row>
    <row r="4" spans="1:47" s="2" customFormat="1" ht="18.399999999999999" customHeight="1" x14ac:dyDescent="0.25">
      <c r="A4" s="2" t="str">
        <f t="shared" si="0"/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</v>
      </c>
      <c r="B4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4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'TC19003-GA';</v>
      </c>
      <c r="D4" s="2" t="str">
        <f t="shared" ref="D4:D66" si="6">A4&amp;B4&amp;C4</f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'TC19003-GA';</v>
      </c>
      <c r="E4" s="14" t="s">
        <v>21</v>
      </c>
      <c r="F4" s="33" t="s">
        <v>14</v>
      </c>
      <c r="G4" s="14" t="s">
        <v>278</v>
      </c>
      <c r="H4" s="14"/>
      <c r="I4" s="14" t="s">
        <v>15</v>
      </c>
      <c r="J4" s="14">
        <v>1360</v>
      </c>
      <c r="K4" s="14" t="s">
        <v>16</v>
      </c>
      <c r="L4" s="34" t="s">
        <v>283</v>
      </c>
      <c r="M4" s="34" t="s">
        <v>285</v>
      </c>
      <c r="N4" s="35">
        <v>16</v>
      </c>
      <c r="O4" s="14">
        <v>29.45</v>
      </c>
      <c r="P4" s="14">
        <v>0.82799999999999996</v>
      </c>
      <c r="Q4" s="14">
        <v>2.74</v>
      </c>
      <c r="R4" s="14">
        <v>45</v>
      </c>
      <c r="S4" s="36">
        <v>1325.25</v>
      </c>
      <c r="T4" s="14">
        <v>123.3</v>
      </c>
      <c r="U4" s="37">
        <v>29.11</v>
      </c>
      <c r="V4" s="38">
        <v>1310</v>
      </c>
      <c r="W4" s="39">
        <v>900</v>
      </c>
      <c r="X4" s="39">
        <v>2125</v>
      </c>
      <c r="Y4" s="39">
        <v>200</v>
      </c>
      <c r="Z4" s="39">
        <v>111</v>
      </c>
      <c r="AA4" s="40" t="s">
        <v>281</v>
      </c>
      <c r="AB4" s="41" t="s">
        <v>288</v>
      </c>
      <c r="AC4" s="14">
        <v>1</v>
      </c>
      <c r="AD4" s="14">
        <v>1</v>
      </c>
      <c r="AE4" s="14">
        <v>1</v>
      </c>
      <c r="AF4" s="14">
        <v>1</v>
      </c>
      <c r="AG4" s="42" t="s">
        <v>286</v>
      </c>
      <c r="AH4" s="33">
        <v>1</v>
      </c>
      <c r="AI4" s="33">
        <v>1</v>
      </c>
      <c r="AJ4" s="33" t="str">
        <f t="shared" si="3"/>
        <v>UPDATE `product` SET `prod_price` = '3500' WHERE `product`.`sub_name` = 'TC19003-GA';</v>
      </c>
      <c r="AK4" s="81">
        <v>3500</v>
      </c>
      <c r="AL4" s="81" t="str">
        <f t="shared" si="4"/>
        <v>UPDATE `product` SET `compare31` = '3500', `compare32` = '3500', `compare33` = '5000', `compare34` = '1800' WHERE `product`.`sub_name` = 'TC19003-GA';</v>
      </c>
      <c r="AM4" s="81">
        <v>3500</v>
      </c>
      <c r="AN4" s="81">
        <v>3500</v>
      </c>
      <c r="AO4" s="81">
        <v>5000</v>
      </c>
      <c r="AP4" s="81">
        <v>1800</v>
      </c>
      <c r="AQ4" s="81" t="str">
        <f t="shared" si="5"/>
        <v>UPDATE `product` SET `compare35` = '190mm', `compare36` = '1-7呎(亂尺長)', `compare37` = '14.5mm', `compare38` = '3mm' WHERE `product`.`sub_name` = 'TC19003-GA';</v>
      </c>
      <c r="AR4" s="14" t="s">
        <v>324</v>
      </c>
      <c r="AS4" s="14" t="s">
        <v>325</v>
      </c>
      <c r="AT4" s="14" t="s">
        <v>326</v>
      </c>
      <c r="AU4" s="14" t="s">
        <v>327</v>
      </c>
    </row>
    <row r="5" spans="1:47" s="2" customFormat="1" ht="18.399999999999999" customHeight="1" x14ac:dyDescent="0.25">
      <c r="A5" s="2" t="str">
        <f t="shared" si="0"/>
        <v>UPDATE `product` SET `compare01` = 'AB', `compare02` = '深咖啡色', `compare03` = '', `compare04` = 'Dark', `compare05` = '1360', `compare06` = 'Micro Bevel', `compare07` = '平滑表面', `compare08` = '自然透氣塗裝', `compare09` = '16', `compare10` = '29.45',</v>
      </c>
      <c r="B5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5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'TC19003-GD';</v>
      </c>
      <c r="D5" s="2" t="str">
        <f t="shared" si="6"/>
        <v>UPDATE `product` SET `compare01` = 'AB', `compare02` = '深咖啡色', `compare03` = '', `compare04` = 'Dark',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'TC19003-GD';</v>
      </c>
      <c r="E5" s="14" t="s">
        <v>22</v>
      </c>
      <c r="F5" s="33" t="s">
        <v>14</v>
      </c>
      <c r="G5" s="14" t="s">
        <v>275</v>
      </c>
      <c r="H5" s="14"/>
      <c r="I5" s="14" t="s">
        <v>23</v>
      </c>
      <c r="J5" s="14">
        <v>1360</v>
      </c>
      <c r="K5" s="14" t="s">
        <v>16</v>
      </c>
      <c r="L5" s="34" t="s">
        <v>283</v>
      </c>
      <c r="M5" s="34" t="s">
        <v>285</v>
      </c>
      <c r="N5" s="35">
        <v>16</v>
      </c>
      <c r="O5" s="14">
        <v>29.45</v>
      </c>
      <c r="P5" s="14">
        <v>0.82799999999999996</v>
      </c>
      <c r="Q5" s="14">
        <v>2.74</v>
      </c>
      <c r="R5" s="14">
        <v>45</v>
      </c>
      <c r="S5" s="36">
        <v>1325.25</v>
      </c>
      <c r="T5" s="14">
        <v>123.3</v>
      </c>
      <c r="U5" s="37">
        <v>29.11</v>
      </c>
      <c r="V5" s="38">
        <v>1310</v>
      </c>
      <c r="W5" s="39">
        <v>900</v>
      </c>
      <c r="X5" s="39">
        <v>2125</v>
      </c>
      <c r="Y5" s="39">
        <v>200</v>
      </c>
      <c r="Z5" s="39">
        <v>111</v>
      </c>
      <c r="AA5" s="40" t="s">
        <v>281</v>
      </c>
      <c r="AB5" s="41" t="s">
        <v>288</v>
      </c>
      <c r="AC5" s="14">
        <v>1</v>
      </c>
      <c r="AD5" s="14">
        <v>1</v>
      </c>
      <c r="AE5" s="14">
        <v>1</v>
      </c>
      <c r="AF5" s="14">
        <v>1</v>
      </c>
      <c r="AG5" s="42" t="s">
        <v>286</v>
      </c>
      <c r="AH5" s="33">
        <v>1</v>
      </c>
      <c r="AI5" s="33">
        <v>1</v>
      </c>
      <c r="AJ5" s="33" t="str">
        <f t="shared" si="3"/>
        <v>UPDATE `product` SET `prod_price` = '3500' WHERE `product`.`sub_name` = 'TC19003-GD';</v>
      </c>
      <c r="AK5" s="81">
        <v>3500</v>
      </c>
      <c r="AL5" s="81" t="str">
        <f t="shared" si="4"/>
        <v>UPDATE `product` SET `compare31` = '3500', `compare32` = '3500', `compare33` = '5000', `compare34` = '1800' WHERE `product`.`sub_name` = 'TC19003-GD';</v>
      </c>
      <c r="AM5" s="81">
        <v>3500</v>
      </c>
      <c r="AN5" s="81">
        <v>3500</v>
      </c>
      <c r="AO5" s="81">
        <v>5000</v>
      </c>
      <c r="AP5" s="81">
        <v>1800</v>
      </c>
      <c r="AQ5" s="81" t="str">
        <f t="shared" si="5"/>
        <v>UPDATE `product` SET `compare35` = '190mm', `compare36` = '1-7呎(亂尺長)', `compare37` = '14.5mm', `compare38` = '3mm' WHERE `product`.`sub_name` = 'TC19003-GD';</v>
      </c>
      <c r="AR5" s="14" t="s">
        <v>324</v>
      </c>
      <c r="AS5" s="14" t="s">
        <v>325</v>
      </c>
      <c r="AT5" s="14" t="s">
        <v>326</v>
      </c>
      <c r="AU5" s="14" t="s">
        <v>327</v>
      </c>
    </row>
    <row r="6" spans="1:47" s="2" customFormat="1" ht="18.399999999999999" customHeight="1" x14ac:dyDescent="0.25">
      <c r="A6" s="2" t="str">
        <f t="shared" si="0"/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</v>
      </c>
      <c r="B6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6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'TC19003-GL';</v>
      </c>
      <c r="D6" s="2" t="str">
        <f t="shared" si="6"/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'TC19003-GL';</v>
      </c>
      <c r="E6" s="14" t="s">
        <v>24</v>
      </c>
      <c r="F6" s="33" t="s">
        <v>14</v>
      </c>
      <c r="G6" s="14" t="s">
        <v>278</v>
      </c>
      <c r="H6" s="14"/>
      <c r="I6" s="14" t="s">
        <v>15</v>
      </c>
      <c r="J6" s="14">
        <v>1360</v>
      </c>
      <c r="K6" s="14" t="s">
        <v>16</v>
      </c>
      <c r="L6" s="34" t="s">
        <v>283</v>
      </c>
      <c r="M6" s="34" t="s">
        <v>285</v>
      </c>
      <c r="N6" s="35">
        <v>16</v>
      </c>
      <c r="O6" s="14">
        <v>29.45</v>
      </c>
      <c r="P6" s="14">
        <v>0.82799999999999996</v>
      </c>
      <c r="Q6" s="14">
        <v>2.74</v>
      </c>
      <c r="R6" s="14">
        <v>45</v>
      </c>
      <c r="S6" s="36">
        <v>1325.25</v>
      </c>
      <c r="T6" s="14">
        <v>123.3</v>
      </c>
      <c r="U6" s="37">
        <v>29.11</v>
      </c>
      <c r="V6" s="38">
        <v>1310</v>
      </c>
      <c r="W6" s="39">
        <v>900</v>
      </c>
      <c r="X6" s="39">
        <v>2125</v>
      </c>
      <c r="Y6" s="39">
        <v>200</v>
      </c>
      <c r="Z6" s="39">
        <v>111</v>
      </c>
      <c r="AA6" s="40" t="s">
        <v>281</v>
      </c>
      <c r="AB6" s="41" t="s">
        <v>288</v>
      </c>
      <c r="AC6" s="14">
        <v>1</v>
      </c>
      <c r="AD6" s="14">
        <v>1</v>
      </c>
      <c r="AE6" s="14">
        <v>1</v>
      </c>
      <c r="AF6" s="14">
        <v>1</v>
      </c>
      <c r="AG6" s="42" t="s">
        <v>286</v>
      </c>
      <c r="AH6" s="33">
        <v>1</v>
      </c>
      <c r="AI6" s="33">
        <v>1</v>
      </c>
      <c r="AJ6" s="33" t="str">
        <f t="shared" si="3"/>
        <v>UPDATE `product` SET `prod_price` = '3500' WHERE `product`.`sub_name` = 'TC19003-GL';</v>
      </c>
      <c r="AK6" s="81">
        <v>3500</v>
      </c>
      <c r="AL6" s="81" t="str">
        <f t="shared" si="4"/>
        <v>UPDATE `product` SET `compare31` = '3500', `compare32` = '3500', `compare33` = '5000', `compare34` = '1800' WHERE `product`.`sub_name` = 'TC19003-GL';</v>
      </c>
      <c r="AM6" s="81">
        <v>3500</v>
      </c>
      <c r="AN6" s="81">
        <v>3500</v>
      </c>
      <c r="AO6" s="81">
        <v>5000</v>
      </c>
      <c r="AP6" s="81">
        <v>1800</v>
      </c>
      <c r="AQ6" s="81" t="str">
        <f t="shared" si="5"/>
        <v>UPDATE `product` SET `compare35` = '190mm', `compare36` = '1-7呎(亂尺長)', `compare37` = '14.5mm', `compare38` = '3mm' WHERE `product`.`sub_name` = 'TC19003-GL';</v>
      </c>
      <c r="AR6" s="14" t="s">
        <v>324</v>
      </c>
      <c r="AS6" s="14" t="s">
        <v>325</v>
      </c>
      <c r="AT6" s="14" t="s">
        <v>326</v>
      </c>
      <c r="AU6" s="14" t="s">
        <v>327</v>
      </c>
    </row>
    <row r="7" spans="1:47" s="2" customFormat="1" ht="18.399999999999999" customHeight="1" x14ac:dyDescent="0.25">
      <c r="A7" s="2" t="str">
        <f t="shared" si="0"/>
        <v>UPDATE `product` SET `compare01` = 'AB', `compare02` = '白色', `compare03` = '', `compare04` = 'Light', `compare05` = '1360', `compare06` = 'Micro Bevel', `compare07` = '平滑表面', `compare08` = '自然透氣塗裝', `compare09` = '16', `compare10` = '29.45',</v>
      </c>
      <c r="B7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7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'TC19003-IP';</v>
      </c>
      <c r="D7" s="2" t="str">
        <f t="shared" si="6"/>
        <v>UPDATE `product` SET `compare01` = 'AB', `compare02` = '白色', `compare03` = '', `compare04` = 'Light',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'TC19003-IP';</v>
      </c>
      <c r="E7" s="14" t="s">
        <v>25</v>
      </c>
      <c r="F7" s="33" t="s">
        <v>14</v>
      </c>
      <c r="G7" s="14" t="s">
        <v>280</v>
      </c>
      <c r="H7" s="14"/>
      <c r="I7" s="14" t="s">
        <v>20</v>
      </c>
      <c r="J7" s="14">
        <v>1360</v>
      </c>
      <c r="K7" s="14" t="s">
        <v>16</v>
      </c>
      <c r="L7" s="34" t="s">
        <v>283</v>
      </c>
      <c r="M7" s="34" t="s">
        <v>285</v>
      </c>
      <c r="N7" s="35">
        <v>16</v>
      </c>
      <c r="O7" s="14">
        <v>29.45</v>
      </c>
      <c r="P7" s="14">
        <v>0.82799999999999996</v>
      </c>
      <c r="Q7" s="14">
        <v>2.74</v>
      </c>
      <c r="R7" s="14">
        <v>45</v>
      </c>
      <c r="S7" s="36">
        <v>1325.25</v>
      </c>
      <c r="T7" s="14">
        <v>123.3</v>
      </c>
      <c r="U7" s="37">
        <v>29.11</v>
      </c>
      <c r="V7" s="38">
        <v>1310</v>
      </c>
      <c r="W7" s="39">
        <v>900</v>
      </c>
      <c r="X7" s="39">
        <v>2125</v>
      </c>
      <c r="Y7" s="39">
        <v>200</v>
      </c>
      <c r="Z7" s="39">
        <v>111</v>
      </c>
      <c r="AA7" s="40" t="s">
        <v>281</v>
      </c>
      <c r="AB7" s="41" t="s">
        <v>288</v>
      </c>
      <c r="AC7" s="14">
        <v>1</v>
      </c>
      <c r="AD7" s="14">
        <v>1</v>
      </c>
      <c r="AE7" s="14">
        <v>1</v>
      </c>
      <c r="AF7" s="14">
        <v>1</v>
      </c>
      <c r="AG7" s="42" t="s">
        <v>286</v>
      </c>
      <c r="AH7" s="33">
        <v>1</v>
      </c>
      <c r="AI7" s="33">
        <v>1</v>
      </c>
      <c r="AJ7" s="33" t="str">
        <f t="shared" si="3"/>
        <v>UPDATE `product` SET `prod_price` = '3500' WHERE `product`.`sub_name` = 'TC19003-IP';</v>
      </c>
      <c r="AK7" s="81">
        <v>3500</v>
      </c>
      <c r="AL7" s="81" t="str">
        <f t="shared" si="4"/>
        <v>UPDATE `product` SET `compare31` = '3500', `compare32` = '3500', `compare33` = '5000', `compare34` = '1800' WHERE `product`.`sub_name` = 'TC19003-IP';</v>
      </c>
      <c r="AM7" s="81">
        <v>3500</v>
      </c>
      <c r="AN7" s="81">
        <v>3500</v>
      </c>
      <c r="AO7" s="81">
        <v>5000</v>
      </c>
      <c r="AP7" s="81">
        <v>1800</v>
      </c>
      <c r="AQ7" s="81" t="str">
        <f t="shared" si="5"/>
        <v>UPDATE `product` SET `compare35` = '190mm', `compare36` = '1-7呎(亂尺長)', `compare37` = '14.5mm', `compare38` = '3mm' WHERE `product`.`sub_name` = 'TC19003-IP';</v>
      </c>
      <c r="AR7" s="14" t="s">
        <v>324</v>
      </c>
      <c r="AS7" s="14" t="s">
        <v>325</v>
      </c>
      <c r="AT7" s="14" t="s">
        <v>326</v>
      </c>
      <c r="AU7" s="14" t="s">
        <v>327</v>
      </c>
    </row>
    <row r="8" spans="1:47" s="2" customFormat="1" ht="18.399999999999999" customHeight="1" x14ac:dyDescent="0.25">
      <c r="A8" s="2" t="str">
        <f t="shared" si="0"/>
        <v>UPDATE `product` SET `compare01` = 'AB', `compare02` = '自然色', `compare03` = '', `compare04` = 'Light', `compare05` = '1360', `compare06` = 'Micro Bevel', `compare07` = '平滑表面', `compare08` = '自然透氣塗裝', `compare09` = '16', `compare10` = '29.45',</v>
      </c>
      <c r="B8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8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'TC19003-KV';</v>
      </c>
      <c r="D8" s="2" t="str">
        <f t="shared" si="6"/>
        <v>UPDATE `product` SET `compare01` = 'AB', `compare02` = '自然色', `compare03` = '', `compare04` = 'Light',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'TC19003-KV';</v>
      </c>
      <c r="E8" s="14" t="s">
        <v>26</v>
      </c>
      <c r="F8" s="33" t="s">
        <v>14</v>
      </c>
      <c r="G8" s="14" t="s">
        <v>278</v>
      </c>
      <c r="H8" s="14"/>
      <c r="I8" s="14" t="s">
        <v>20</v>
      </c>
      <c r="J8" s="14">
        <v>1360</v>
      </c>
      <c r="K8" s="14" t="s">
        <v>16</v>
      </c>
      <c r="L8" s="34" t="s">
        <v>283</v>
      </c>
      <c r="M8" s="34" t="s">
        <v>285</v>
      </c>
      <c r="N8" s="35">
        <v>16</v>
      </c>
      <c r="O8" s="14">
        <v>29.45</v>
      </c>
      <c r="P8" s="14">
        <v>0.82799999999999996</v>
      </c>
      <c r="Q8" s="14">
        <v>2.74</v>
      </c>
      <c r="R8" s="14">
        <v>45</v>
      </c>
      <c r="S8" s="36">
        <v>1325.25</v>
      </c>
      <c r="T8" s="14">
        <v>123.3</v>
      </c>
      <c r="U8" s="37">
        <v>29.11</v>
      </c>
      <c r="V8" s="38">
        <v>1310</v>
      </c>
      <c r="W8" s="39">
        <v>900</v>
      </c>
      <c r="X8" s="39">
        <v>2125</v>
      </c>
      <c r="Y8" s="39">
        <v>200</v>
      </c>
      <c r="Z8" s="39">
        <v>111</v>
      </c>
      <c r="AA8" s="40" t="s">
        <v>281</v>
      </c>
      <c r="AB8" s="41" t="s">
        <v>288</v>
      </c>
      <c r="AC8" s="14">
        <v>1</v>
      </c>
      <c r="AD8" s="14">
        <v>1</v>
      </c>
      <c r="AE8" s="14">
        <v>1</v>
      </c>
      <c r="AF8" s="14">
        <v>1</v>
      </c>
      <c r="AG8" s="42" t="s">
        <v>286</v>
      </c>
      <c r="AH8" s="33">
        <v>1</v>
      </c>
      <c r="AI8" s="33">
        <v>1</v>
      </c>
      <c r="AJ8" s="33" t="str">
        <f t="shared" si="3"/>
        <v>UPDATE `product` SET `prod_price` = '3500' WHERE `product`.`sub_name` = 'TC19003-KV';</v>
      </c>
      <c r="AK8" s="81">
        <v>3500</v>
      </c>
      <c r="AL8" s="81" t="str">
        <f t="shared" si="4"/>
        <v>UPDATE `product` SET `compare31` = '3500', `compare32` = '3500', `compare33` = '5000', `compare34` = '1800' WHERE `product`.`sub_name` = 'TC19003-KV';</v>
      </c>
      <c r="AM8" s="81">
        <v>3500</v>
      </c>
      <c r="AN8" s="81">
        <v>3500</v>
      </c>
      <c r="AO8" s="81">
        <v>5000</v>
      </c>
      <c r="AP8" s="81">
        <v>1800</v>
      </c>
      <c r="AQ8" s="81" t="str">
        <f t="shared" si="5"/>
        <v>UPDATE `product` SET `compare35` = '190mm', `compare36` = '1-7呎(亂尺長)', `compare37` = '14.5mm', `compare38` = '3mm' WHERE `product`.`sub_name` = 'TC19003-KV';</v>
      </c>
      <c r="AR8" s="14" t="s">
        <v>324</v>
      </c>
      <c r="AS8" s="14" t="s">
        <v>325</v>
      </c>
      <c r="AT8" s="14" t="s">
        <v>326</v>
      </c>
      <c r="AU8" s="14" t="s">
        <v>327</v>
      </c>
    </row>
    <row r="9" spans="1:47" s="2" customFormat="1" ht="18.399999999999999" customHeight="1" x14ac:dyDescent="0.25">
      <c r="A9" s="2" t="str">
        <f t="shared" si="0"/>
        <v>UPDATE `product` SET `compare01` = 'AB', `compare02` = '色差大', `compare03` = '', `compare04` = 'Medium', `compare05` = '1360', `compare06` = 'Micro Bevel', `compare07` = '平滑表面', `compare08` = '自然透氣塗裝', `compare09` = '16', `compare10` = '29.45',</v>
      </c>
      <c r="B9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9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'TC19003-MN';</v>
      </c>
      <c r="D9" s="2" t="str">
        <f t="shared" si="6"/>
        <v>UPDATE `product` SET `compare01` = 'AB', `compare02` = '色差大', `compare03` = '', `compare04` = 'Medium',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'TC19003-MN';</v>
      </c>
      <c r="E9" s="14" t="s">
        <v>27</v>
      </c>
      <c r="F9" s="33" t="s">
        <v>14</v>
      </c>
      <c r="G9" s="14" t="s">
        <v>277</v>
      </c>
      <c r="H9" s="14"/>
      <c r="I9" s="14" t="s">
        <v>15</v>
      </c>
      <c r="J9" s="14">
        <v>1360</v>
      </c>
      <c r="K9" s="14" t="s">
        <v>16</v>
      </c>
      <c r="L9" s="34" t="s">
        <v>283</v>
      </c>
      <c r="M9" s="34" t="s">
        <v>285</v>
      </c>
      <c r="N9" s="35">
        <v>16</v>
      </c>
      <c r="O9" s="14">
        <v>29.45</v>
      </c>
      <c r="P9" s="14">
        <v>0.82799999999999996</v>
      </c>
      <c r="Q9" s="14">
        <v>2.74</v>
      </c>
      <c r="R9" s="14">
        <v>45</v>
      </c>
      <c r="S9" s="36">
        <v>1325.25</v>
      </c>
      <c r="T9" s="14">
        <v>123.3</v>
      </c>
      <c r="U9" s="37">
        <v>29.11</v>
      </c>
      <c r="V9" s="38">
        <v>1310</v>
      </c>
      <c r="W9" s="39">
        <v>900</v>
      </c>
      <c r="X9" s="39">
        <v>2125</v>
      </c>
      <c r="Y9" s="39">
        <v>200</v>
      </c>
      <c r="Z9" s="39">
        <v>111</v>
      </c>
      <c r="AA9" s="40" t="s">
        <v>281</v>
      </c>
      <c r="AB9" s="41" t="s">
        <v>288</v>
      </c>
      <c r="AC9" s="14">
        <v>1</v>
      </c>
      <c r="AD9" s="14">
        <v>1</v>
      </c>
      <c r="AE9" s="14">
        <v>1</v>
      </c>
      <c r="AF9" s="14">
        <v>1</v>
      </c>
      <c r="AG9" s="42" t="s">
        <v>286</v>
      </c>
      <c r="AH9" s="33">
        <v>1</v>
      </c>
      <c r="AI9" s="33">
        <v>1</v>
      </c>
      <c r="AJ9" s="33" t="str">
        <f t="shared" si="3"/>
        <v>UPDATE `product` SET `prod_price` = '3500' WHERE `product`.`sub_name` = 'TC19003-MN';</v>
      </c>
      <c r="AK9" s="81">
        <v>3500</v>
      </c>
      <c r="AL9" s="81" t="str">
        <f t="shared" si="4"/>
        <v>UPDATE `product` SET `compare31` = '3500', `compare32` = '3500', `compare33` = '5000', `compare34` = '1800' WHERE `product`.`sub_name` = 'TC19003-MN';</v>
      </c>
      <c r="AM9" s="81">
        <v>3500</v>
      </c>
      <c r="AN9" s="81">
        <v>3500</v>
      </c>
      <c r="AO9" s="81">
        <v>5000</v>
      </c>
      <c r="AP9" s="81">
        <v>1800</v>
      </c>
      <c r="AQ9" s="81" t="str">
        <f t="shared" si="5"/>
        <v>UPDATE `product` SET `compare35` = '190mm', `compare36` = '1-7呎(亂尺長)', `compare37` = '14.5mm', `compare38` = '3mm' WHERE `product`.`sub_name` = 'TC19003-MN';</v>
      </c>
      <c r="AR9" s="14" t="s">
        <v>324</v>
      </c>
      <c r="AS9" s="14" t="s">
        <v>325</v>
      </c>
      <c r="AT9" s="14" t="s">
        <v>326</v>
      </c>
      <c r="AU9" s="14" t="s">
        <v>327</v>
      </c>
    </row>
    <row r="10" spans="1:47" s="2" customFormat="1" ht="18.399999999999999" customHeight="1" x14ac:dyDescent="0.25">
      <c r="A10" s="2" t="str">
        <f t="shared" si="0"/>
        <v>UPDATE `product` SET `compare01` = 'AB', `compare02` = '白色', `compare03` = '', `compare04` = 'Light', `compare05` = '1360', `compare06` = 'Micro Bevel', `compare07` = '平滑表面', `compare08` = '自然透氣塗裝', `compare09` = '16', `compare10` = '29.45',</v>
      </c>
      <c r="B10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10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'TC19003-RE';</v>
      </c>
      <c r="D10" s="2" t="str">
        <f t="shared" si="6"/>
        <v>UPDATE `product` SET `compare01` = 'AB', `compare02` = '白色', `compare03` = '', `compare04` = 'Light', `compare05` = '1360', `compare06` = 'Micro Bevel', `compare07` = '平滑表面',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'TC19003-RE';</v>
      </c>
      <c r="E10" s="14" t="s">
        <v>28</v>
      </c>
      <c r="F10" s="33" t="s">
        <v>14</v>
      </c>
      <c r="G10" s="14" t="s">
        <v>280</v>
      </c>
      <c r="H10" s="14"/>
      <c r="I10" s="14" t="s">
        <v>20</v>
      </c>
      <c r="J10" s="14">
        <v>1360</v>
      </c>
      <c r="K10" s="14" t="s">
        <v>16</v>
      </c>
      <c r="L10" s="34" t="s">
        <v>283</v>
      </c>
      <c r="M10" s="34" t="s">
        <v>285</v>
      </c>
      <c r="N10" s="35">
        <v>16</v>
      </c>
      <c r="O10" s="14">
        <v>29.45</v>
      </c>
      <c r="P10" s="14">
        <v>0.82799999999999996</v>
      </c>
      <c r="Q10" s="14">
        <v>2.74</v>
      </c>
      <c r="R10" s="14">
        <v>45</v>
      </c>
      <c r="S10" s="36">
        <v>1325.25</v>
      </c>
      <c r="T10" s="14">
        <v>123.3</v>
      </c>
      <c r="U10" s="37">
        <v>29.11</v>
      </c>
      <c r="V10" s="38">
        <v>1310</v>
      </c>
      <c r="W10" s="39">
        <v>900</v>
      </c>
      <c r="X10" s="39">
        <v>2125</v>
      </c>
      <c r="Y10" s="39">
        <v>200</v>
      </c>
      <c r="Z10" s="39">
        <v>111</v>
      </c>
      <c r="AA10" s="40" t="s">
        <v>281</v>
      </c>
      <c r="AB10" s="41" t="s">
        <v>288</v>
      </c>
      <c r="AC10" s="14">
        <v>1</v>
      </c>
      <c r="AD10" s="14">
        <v>1</v>
      </c>
      <c r="AE10" s="14">
        <v>1</v>
      </c>
      <c r="AF10" s="14">
        <v>1</v>
      </c>
      <c r="AG10" s="42" t="s">
        <v>286</v>
      </c>
      <c r="AH10" s="33">
        <v>1</v>
      </c>
      <c r="AI10" s="33">
        <v>1</v>
      </c>
      <c r="AJ10" s="33" t="str">
        <f t="shared" si="3"/>
        <v>UPDATE `product` SET `prod_price` = '3500' WHERE `product`.`sub_name` = 'TC19003-RE';</v>
      </c>
      <c r="AK10" s="81">
        <v>3500</v>
      </c>
      <c r="AL10" s="81" t="str">
        <f t="shared" si="4"/>
        <v>UPDATE `product` SET `compare31` = '3500', `compare32` = '3500', `compare33` = '5000', `compare34` = '1800' WHERE `product`.`sub_name` = 'TC19003-RE';</v>
      </c>
      <c r="AM10" s="81">
        <v>3500</v>
      </c>
      <c r="AN10" s="81">
        <v>3500</v>
      </c>
      <c r="AO10" s="81">
        <v>5000</v>
      </c>
      <c r="AP10" s="81">
        <v>1800</v>
      </c>
      <c r="AQ10" s="81" t="str">
        <f t="shared" si="5"/>
        <v>UPDATE `product` SET `compare35` = '190mm', `compare36` = '1-7呎(亂尺長)', `compare37` = '14.5mm', `compare38` = '3mm' WHERE `product`.`sub_name` = 'TC19003-RE';</v>
      </c>
      <c r="AR10" s="14" t="s">
        <v>324</v>
      </c>
      <c r="AS10" s="14" t="s">
        <v>325</v>
      </c>
      <c r="AT10" s="14" t="s">
        <v>326</v>
      </c>
      <c r="AU10" s="14" t="s">
        <v>327</v>
      </c>
    </row>
    <row r="11" spans="1:47" s="2" customFormat="1" ht="18.399999999999999" customHeight="1" x14ac:dyDescent="0.25">
      <c r="A11" s="2" t="str">
        <f t="shared" si="0"/>
        <v>UPDATE `product` SET `compare01` = 'AB', `compare02` = '灰色', `compare03` = '', `compare04` = 'Medium', `compare05` = '1360', `compare06` = 'Micro Bevel', `compare07` = '鋼刷處理', `compare08` = '自然透氣塗裝', `compare09` = '16', `compare10` = '29.45',</v>
      </c>
      <c r="B11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11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'TC19003-SR';</v>
      </c>
      <c r="D11" s="2" t="str">
        <f t="shared" si="6"/>
        <v>UPDATE `product` SET `compare01` = 'AB', `compare02` = '灰色',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'TC19003-SR';</v>
      </c>
      <c r="E11" s="14" t="s">
        <v>29</v>
      </c>
      <c r="F11" s="33" t="s">
        <v>14</v>
      </c>
      <c r="G11" s="14" t="s">
        <v>276</v>
      </c>
      <c r="H11" s="14"/>
      <c r="I11" s="14" t="s">
        <v>15</v>
      </c>
      <c r="J11" s="14">
        <v>1360</v>
      </c>
      <c r="K11" s="14" t="s">
        <v>16</v>
      </c>
      <c r="L11" s="34" t="s">
        <v>284</v>
      </c>
      <c r="M11" s="34" t="s">
        <v>285</v>
      </c>
      <c r="N11" s="35">
        <v>16</v>
      </c>
      <c r="O11" s="14">
        <v>29.45</v>
      </c>
      <c r="P11" s="14">
        <v>0.82799999999999996</v>
      </c>
      <c r="Q11" s="14">
        <v>2.74</v>
      </c>
      <c r="R11" s="14">
        <v>45</v>
      </c>
      <c r="S11" s="36">
        <v>1325.25</v>
      </c>
      <c r="T11" s="14">
        <v>123.3</v>
      </c>
      <c r="U11" s="37">
        <v>29.11</v>
      </c>
      <c r="V11" s="38">
        <v>1310</v>
      </c>
      <c r="W11" s="39">
        <v>900</v>
      </c>
      <c r="X11" s="39">
        <v>2125</v>
      </c>
      <c r="Y11" s="39">
        <v>200</v>
      </c>
      <c r="Z11" s="39">
        <v>111</v>
      </c>
      <c r="AA11" s="40" t="s">
        <v>281</v>
      </c>
      <c r="AB11" s="41" t="s">
        <v>288</v>
      </c>
      <c r="AC11" s="14">
        <v>1</v>
      </c>
      <c r="AD11" s="14">
        <v>1</v>
      </c>
      <c r="AE11" s="14">
        <v>1</v>
      </c>
      <c r="AF11" s="14">
        <v>1</v>
      </c>
      <c r="AG11" s="42" t="s">
        <v>286</v>
      </c>
      <c r="AH11" s="33">
        <v>1</v>
      </c>
      <c r="AI11" s="33">
        <v>1</v>
      </c>
      <c r="AJ11" s="33" t="str">
        <f t="shared" si="3"/>
        <v>UPDATE `product` SET `prod_price` = '3500' WHERE `product`.`sub_name` = 'TC19003-SR';</v>
      </c>
      <c r="AK11" s="81">
        <v>3500</v>
      </c>
      <c r="AL11" s="81" t="str">
        <f t="shared" si="4"/>
        <v>UPDATE `product` SET `compare31` = '3500', `compare32` = '3500', `compare33` = '5000', `compare34` = '1800' WHERE `product`.`sub_name` = 'TC19003-SR';</v>
      </c>
      <c r="AM11" s="81">
        <v>3500</v>
      </c>
      <c r="AN11" s="81">
        <v>3500</v>
      </c>
      <c r="AO11" s="81">
        <v>5000</v>
      </c>
      <c r="AP11" s="81">
        <v>1800</v>
      </c>
      <c r="AQ11" s="81" t="str">
        <f t="shared" si="5"/>
        <v>UPDATE `product` SET `compare35` = '190mm', `compare36` = '1-7呎(亂尺長)', `compare37` = '14.5mm', `compare38` = '3mm' WHERE `product`.`sub_name` = 'TC19003-SR';</v>
      </c>
      <c r="AR11" s="14" t="s">
        <v>324</v>
      </c>
      <c r="AS11" s="14" t="s">
        <v>325</v>
      </c>
      <c r="AT11" s="14" t="s">
        <v>326</v>
      </c>
      <c r="AU11" s="14" t="s">
        <v>327</v>
      </c>
    </row>
    <row r="12" spans="1:47" s="2" customFormat="1" ht="18.399999999999999" customHeight="1" x14ac:dyDescent="0.25">
      <c r="A12" s="2" t="str">
        <f t="shared" si="0"/>
        <v>UPDATE `product` SET `compare01` = 'AB', `compare02` = '灰色', `compare03` = '', `compare04` = 'Medium', `compare05` = '1360', `compare06` = 'Micro Bevel', `compare07` = '鋼刷處理', `compare08` = '自然透氣塗裝', `compare09` = '16', `compare10` = '29.45',</v>
      </c>
      <c r="B12" s="2" t="str">
        <f t="shared" si="1"/>
        <v>`compare11` = '0.828', `compare12` = '2.74', `compare13` = '45', `compare14` = '1325.25', `compare15` = '123.3', `compare16` = '29.11', `compare17` = '1310', `compare18` = '900', `compare19` = '2125', `compare20` = '200',</v>
      </c>
      <c r="C12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'TC19003-VB';</v>
      </c>
      <c r="D12" s="2" t="str">
        <f t="shared" si="6"/>
        <v>UPDATE `product` SET `compare01` = 'AB', `compare02` = '灰色',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'29.11', `compare17` = '1310',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'TC19003-VB';</v>
      </c>
      <c r="E12" s="14" t="s">
        <v>30</v>
      </c>
      <c r="F12" s="33" t="s">
        <v>14</v>
      </c>
      <c r="G12" s="14" t="s">
        <v>276</v>
      </c>
      <c r="H12" s="14"/>
      <c r="I12" s="14" t="s">
        <v>15</v>
      </c>
      <c r="J12" s="14">
        <v>1360</v>
      </c>
      <c r="K12" s="14" t="s">
        <v>16</v>
      </c>
      <c r="L12" s="34" t="s">
        <v>284</v>
      </c>
      <c r="M12" s="34" t="s">
        <v>285</v>
      </c>
      <c r="N12" s="35">
        <v>16</v>
      </c>
      <c r="O12" s="14">
        <v>29.45</v>
      </c>
      <c r="P12" s="14">
        <v>0.82799999999999996</v>
      </c>
      <c r="Q12" s="14">
        <v>2.74</v>
      </c>
      <c r="R12" s="14">
        <v>45</v>
      </c>
      <c r="S12" s="36">
        <v>1325.25</v>
      </c>
      <c r="T12" s="14">
        <v>123.3</v>
      </c>
      <c r="U12" s="37">
        <v>29.11</v>
      </c>
      <c r="V12" s="38">
        <v>1310</v>
      </c>
      <c r="W12" s="39">
        <v>900</v>
      </c>
      <c r="X12" s="39">
        <v>2125</v>
      </c>
      <c r="Y12" s="39">
        <v>200</v>
      </c>
      <c r="Z12" s="39">
        <v>111</v>
      </c>
      <c r="AA12" s="40" t="s">
        <v>281</v>
      </c>
      <c r="AB12" s="41" t="s">
        <v>288</v>
      </c>
      <c r="AC12" s="14">
        <v>1</v>
      </c>
      <c r="AD12" s="14">
        <v>1</v>
      </c>
      <c r="AE12" s="14">
        <v>1</v>
      </c>
      <c r="AF12" s="14">
        <v>1</v>
      </c>
      <c r="AG12" s="42" t="s">
        <v>286</v>
      </c>
      <c r="AH12" s="33">
        <v>1</v>
      </c>
      <c r="AI12" s="33">
        <v>1</v>
      </c>
      <c r="AJ12" s="33" t="str">
        <f t="shared" si="3"/>
        <v>UPDATE `product` SET `prod_price` = '3500' WHERE `product`.`sub_name` = 'TC19003-VB';</v>
      </c>
      <c r="AK12" s="81">
        <v>3500</v>
      </c>
      <c r="AL12" s="81" t="str">
        <f t="shared" si="4"/>
        <v>UPDATE `product` SET `compare31` = '3500', `compare32` = '3500', `compare33` = '5000', `compare34` = '1800' WHERE `product`.`sub_name` = 'TC19003-VB';</v>
      </c>
      <c r="AM12" s="81">
        <v>3500</v>
      </c>
      <c r="AN12" s="81">
        <v>3500</v>
      </c>
      <c r="AO12" s="81">
        <v>5000</v>
      </c>
      <c r="AP12" s="81">
        <v>1800</v>
      </c>
      <c r="AQ12" s="81" t="str">
        <f t="shared" si="5"/>
        <v>UPDATE `product` SET `compare35` = '190mm', `compare36` = '1-7呎(亂尺長)', `compare37` = '14.5mm', `compare38` = '3mm' WHERE `product`.`sub_name` = 'TC19003-VB';</v>
      </c>
      <c r="AR12" s="14" t="s">
        <v>324</v>
      </c>
      <c r="AS12" s="14" t="s">
        <v>325</v>
      </c>
      <c r="AT12" s="14" t="s">
        <v>326</v>
      </c>
      <c r="AU12" s="14" t="s">
        <v>327</v>
      </c>
    </row>
    <row r="13" spans="1:47" s="2" customFormat="1" ht="18.399999999999999" customHeight="1" x14ac:dyDescent="0.25">
      <c r="A13" s="2" t="str">
        <f t="shared" si="0"/>
        <v>UPDATE `product` SET `compare01` = 'AB', `compare02` = '自然色', `compare03` = '', `compare04` = 'Medium', `compare05` = '1360', `compare06` = 'Micro Bevel', `compare07` = '平滑表面', `compare08` = '自然透氣塗裝', `compare09` = '22', `compare10` = '30.74',</v>
      </c>
      <c r="B13" s="2" t="str">
        <f t="shared" si="1"/>
        <v>`compare11` = '0.864', `compare12` = '2.86', `compare13` = '48', `compare14` = '1475.52', `compare15` = '137.28', `compare16` = '29.375', `compare17` = '1410', `compare18` = '900', `compare19` = '2125', `compare20` = '295',</v>
      </c>
      <c r="C13" s="2" t="str">
        <f t="shared" si="2"/>
        <v>`compare21` = '81', `compare22` = '複合式木地板(海島型木地板)', `compare23` = '橡木', `compare24` = '1', `compare25` = '1', `compare26` = '1', `compare27` = '1', `compare28` = '公母榫企口', `compare29` = '1', `compare30` = '1' WHERE `product`.`sub_name` = 'TC14002-NL';</v>
      </c>
      <c r="D13" s="2" t="str">
        <f t="shared" si="6"/>
        <v>UPDATE `product` SET `compare01` = 'AB', `compare02` = '自然色', `compare03` = '', `compare04` = 'Medium', `compare05` = '1360', `compare06` = 'Micro Bevel', `compare07` = '平滑表面', `compare08` = '自然透氣塗裝', `compare09` = '22', `compare10` = '30.74',`compare11` = '0.864', `compare12` = '2.86', `compare13` = '48', `compare14` = '1475.52', `compare15` = '137.28', `compare16` = '29.375', `compare17` = '1410', `compare18` = '900', `compare19` = '2125', `compare20` = '295',`compare21` = '81', `compare22` = '複合式木地板(海島型木地板)', `compare23` = '橡木', `compare24` = '1', `compare25` = '1', `compare26` = '1', `compare27` = '1', `compare28` = '公母榫企口', `compare29` = '1', `compare30` = '1' WHERE `product`.`sub_name` = 'TC14002-NL';</v>
      </c>
      <c r="E13" s="14" t="s">
        <v>31</v>
      </c>
      <c r="F13" s="33" t="s">
        <v>14</v>
      </c>
      <c r="G13" s="14" t="s">
        <v>278</v>
      </c>
      <c r="H13" s="14"/>
      <c r="I13" s="14" t="s">
        <v>15</v>
      </c>
      <c r="J13" s="14">
        <v>1360</v>
      </c>
      <c r="K13" s="14" t="s">
        <v>16</v>
      </c>
      <c r="L13" s="34" t="s">
        <v>283</v>
      </c>
      <c r="M13" s="34" t="s">
        <v>285</v>
      </c>
      <c r="N13" s="35">
        <v>22</v>
      </c>
      <c r="O13" s="33">
        <v>30.74</v>
      </c>
      <c r="P13" s="14">
        <v>0.86399999999999999</v>
      </c>
      <c r="Q13" s="14">
        <v>2.86</v>
      </c>
      <c r="R13" s="14">
        <v>48</v>
      </c>
      <c r="S13" s="36">
        <v>1475.52</v>
      </c>
      <c r="T13" s="14">
        <v>137.28</v>
      </c>
      <c r="U13" s="37">
        <v>29.375</v>
      </c>
      <c r="V13" s="43">
        <v>1410</v>
      </c>
      <c r="W13" s="39">
        <v>900</v>
      </c>
      <c r="X13" s="39">
        <v>2125</v>
      </c>
      <c r="Y13" s="39">
        <v>295</v>
      </c>
      <c r="Z13" s="39">
        <v>81</v>
      </c>
      <c r="AA13" s="40" t="s">
        <v>281</v>
      </c>
      <c r="AB13" s="41" t="s">
        <v>288</v>
      </c>
      <c r="AC13" s="14">
        <v>1</v>
      </c>
      <c r="AD13" s="14">
        <v>1</v>
      </c>
      <c r="AE13" s="14">
        <v>1</v>
      </c>
      <c r="AF13" s="14">
        <v>1</v>
      </c>
      <c r="AG13" s="42" t="s">
        <v>286</v>
      </c>
      <c r="AH13" s="33">
        <v>1</v>
      </c>
      <c r="AI13" s="33">
        <v>1</v>
      </c>
      <c r="AJ13" s="33" t="str">
        <f t="shared" si="3"/>
        <v>UPDATE `product` SET `prod_price` = '3500' WHERE `product`.`sub_name` = 'TC14002-NL';</v>
      </c>
      <c r="AK13" s="81">
        <v>3500</v>
      </c>
      <c r="AL13" s="81" t="str">
        <f t="shared" si="4"/>
        <v>UPDATE `product` SET `compare31` = '3500', `compare32` = '3500', `compare33` = '5000', `compare34` = '1800' WHERE `product`.`sub_name` = 'TC14002-NL';</v>
      </c>
      <c r="AM13" s="81">
        <v>3500</v>
      </c>
      <c r="AN13" s="81">
        <v>3500</v>
      </c>
      <c r="AO13" s="81">
        <v>5000</v>
      </c>
      <c r="AP13" s="81">
        <v>1800</v>
      </c>
      <c r="AQ13" s="81" t="str">
        <f t="shared" si="5"/>
        <v>UPDATE `product` SET `compare35` = '140mm', `compare36` = '1-7呎(亂尺長)', `compare37` = '14.5mm', `compare38` = '3mm' WHERE `product`.`sub_name` = 'TC14002-NL';</v>
      </c>
      <c r="AR13" s="14" t="s">
        <v>328</v>
      </c>
      <c r="AS13" s="14" t="s">
        <v>325</v>
      </c>
      <c r="AT13" s="14" t="s">
        <v>326</v>
      </c>
      <c r="AU13" s="14" t="s">
        <v>327</v>
      </c>
    </row>
    <row r="14" spans="1:47" s="2" customFormat="1" ht="18.399999999999999" customHeight="1" x14ac:dyDescent="0.25">
      <c r="A14" s="2" t="str">
        <f t="shared" si="0"/>
        <v>UPDATE `product` SET `compare01` = 'AB', `compare02` = '白色', `compare03` = '', `compare04` = 'Medium', `compare05` = '1360', `compare06` = 'Micro Bevel', `compare07` = '鋼刷處理', `compare08` = '自然透氣塗裝', `compare09` = '22', `compare10` = '30.74',</v>
      </c>
      <c r="B14" s="2" t="str">
        <f t="shared" si="1"/>
        <v>`compare11` = '0.864', `compare12` = '2.86', `compare13` = '48', `compare14` = '1475.52', `compare15` = '137.28', `compare16` = '29.375', `compare17` = '1410', `compare18` = '900', `compare19` = '2125', `compare20` = '295',</v>
      </c>
      <c r="C14" s="2" t="str">
        <f t="shared" si="2"/>
        <v>`compare21` = '81', `compare22` = '複合式木地板(海島型木地板)', `compare23` = '橡木', `compare24` = '1', `compare25` = '1', `compare26` = '1', `compare27` = '1', `compare28` = '公母榫企口', `compare29` = '1', `compare30` = '1' WHERE `product`.`sub_name` = 'TC14002-MS';</v>
      </c>
      <c r="D14" s="2" t="str">
        <f t="shared" si="6"/>
        <v>UPDATE `product` SET `compare01` = 'AB', `compare02` = '白色', `compare03` = '', `compare04` = 'Medium', `compare05` = '1360', `compare06` = 'Micro Bevel', `compare07` = '鋼刷處理', `compare08` = '自然透氣塗裝', `compare09` = '22', `compare10` = '30.74',`compare11` = '0.864', `compare12` = '2.86', `compare13` = '48', `compare14` = '1475.52', `compare15` = '137.28', `compare16` = '29.375', `compare17` = '1410', `compare18` = '900', `compare19` = '2125', `compare20` = '295',`compare21` = '81', `compare22` = '複合式木地板(海島型木地板)', `compare23` = '橡木', `compare24` = '1', `compare25` = '1', `compare26` = '1', `compare27` = '1', `compare28` = '公母榫企口', `compare29` = '1', `compare30` = '1' WHERE `product`.`sub_name` = 'TC14002-MS';</v>
      </c>
      <c r="E14" s="14" t="s">
        <v>32</v>
      </c>
      <c r="F14" s="33" t="s">
        <v>14</v>
      </c>
      <c r="G14" s="14" t="s">
        <v>280</v>
      </c>
      <c r="H14" s="14"/>
      <c r="I14" s="14" t="s">
        <v>15</v>
      </c>
      <c r="J14" s="14">
        <v>1360</v>
      </c>
      <c r="K14" s="14" t="s">
        <v>16</v>
      </c>
      <c r="L14" s="34" t="s">
        <v>284</v>
      </c>
      <c r="M14" s="34" t="s">
        <v>285</v>
      </c>
      <c r="N14" s="35">
        <v>22</v>
      </c>
      <c r="O14" s="33">
        <v>30.74</v>
      </c>
      <c r="P14" s="14">
        <v>0.86399999999999999</v>
      </c>
      <c r="Q14" s="14">
        <v>2.86</v>
      </c>
      <c r="R14" s="14">
        <v>48</v>
      </c>
      <c r="S14" s="36">
        <v>1475.52</v>
      </c>
      <c r="T14" s="14">
        <v>137.28</v>
      </c>
      <c r="U14" s="37">
        <v>29.375</v>
      </c>
      <c r="V14" s="43">
        <v>1410</v>
      </c>
      <c r="W14" s="39">
        <v>900</v>
      </c>
      <c r="X14" s="39">
        <v>2125</v>
      </c>
      <c r="Y14" s="39">
        <v>295</v>
      </c>
      <c r="Z14" s="39">
        <v>81</v>
      </c>
      <c r="AA14" s="40" t="s">
        <v>281</v>
      </c>
      <c r="AB14" s="41" t="s">
        <v>288</v>
      </c>
      <c r="AC14" s="14">
        <v>1</v>
      </c>
      <c r="AD14" s="14">
        <v>1</v>
      </c>
      <c r="AE14" s="14">
        <v>1</v>
      </c>
      <c r="AF14" s="14">
        <v>1</v>
      </c>
      <c r="AG14" s="42" t="s">
        <v>286</v>
      </c>
      <c r="AH14" s="33">
        <v>1</v>
      </c>
      <c r="AI14" s="33">
        <v>1</v>
      </c>
      <c r="AJ14" s="33" t="str">
        <f t="shared" si="3"/>
        <v>UPDATE `product` SET `prod_price` = '3500' WHERE `product`.`sub_name` = 'TC14002-MS';</v>
      </c>
      <c r="AK14" s="81">
        <v>3500</v>
      </c>
      <c r="AL14" s="81" t="str">
        <f t="shared" si="4"/>
        <v>UPDATE `product` SET `compare31` = '3500', `compare32` = '3500', `compare33` = '5000', `compare34` = '1800' WHERE `product`.`sub_name` = 'TC14002-MS';</v>
      </c>
      <c r="AM14" s="81">
        <v>3500</v>
      </c>
      <c r="AN14" s="81">
        <v>3500</v>
      </c>
      <c r="AO14" s="81">
        <v>5000</v>
      </c>
      <c r="AP14" s="81">
        <v>1800</v>
      </c>
      <c r="AQ14" s="81" t="str">
        <f t="shared" si="5"/>
        <v>UPDATE `product` SET `compare35` = '140mm', `compare36` = '1-7呎(亂尺長)', `compare37` = '14.5mm', `compare38` = '3mm' WHERE `product`.`sub_name` = 'TC14002-MS';</v>
      </c>
      <c r="AR14" s="14" t="s">
        <v>328</v>
      </c>
      <c r="AS14" s="14" t="s">
        <v>325</v>
      </c>
      <c r="AT14" s="14" t="s">
        <v>326</v>
      </c>
      <c r="AU14" s="14" t="s">
        <v>327</v>
      </c>
    </row>
    <row r="15" spans="1:47" s="2" customFormat="1" ht="18.399999999999999" customHeight="1" x14ac:dyDescent="0.25">
      <c r="A15" s="2" t="str">
        <f t="shared" si="0"/>
        <v>UPDATE `product` SET `compare01` = 'AB', `compare02` = '自然色', `compare03` = '', `compare04` = 'Medium', `compare05` = '1360', `compare06` = 'Micro Bevel', `compare07` = '鋼刷處理', `compare08` = '自然透氣塗裝', `compare09` = '32', `compare10` = '16.67',</v>
      </c>
      <c r="B15" s="2" t="str">
        <f t="shared" si="1"/>
        <v>`compare11` = '0.468', `compare12` = '1.55', `compare13` = '64', `compare14` = '1066.88', `compare15` = '99.2', `compare16` = '16.87', `compare17` = '1106', `compare18` = '540', `compare19` = '792', `compare20` = '269',</v>
      </c>
      <c r="C15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'TN12703-CD';</v>
      </c>
      <c r="D15" s="2" t="str">
        <f t="shared" si="6"/>
        <v>UPDATE `product` SET `compare01` = 'AB', `compare02` = '自然色', `compare03` = '', `compare04` = 'Medium', `compare05` = '1360', `compare06` = 'Micro Bevel', `compare07` = '鋼刷處理', `compare08` = '自然透氣塗裝', `compare09` = '32', `compare10` = '16.67',`compare11` = '0.468', `compare12` = '1.55', `compare13` = '64', `compare14` = '1066.88', `compare15` = '99.2', `compare16` = '16.87', `compare17` = '1106', `compare18` = '540', `compare19` = '792', `compare20` = '269',`compare21`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'TN12703-CD';</v>
      </c>
      <c r="E15" s="14" t="s">
        <v>33</v>
      </c>
      <c r="F15" s="33" t="s">
        <v>14</v>
      </c>
      <c r="G15" s="14" t="s">
        <v>278</v>
      </c>
      <c r="H15" s="14"/>
      <c r="I15" s="14" t="s">
        <v>15</v>
      </c>
      <c r="J15" s="14">
        <v>1360</v>
      </c>
      <c r="K15" s="14" t="s">
        <v>16</v>
      </c>
      <c r="L15" s="34" t="s">
        <v>284</v>
      </c>
      <c r="M15" s="34" t="s">
        <v>285</v>
      </c>
      <c r="N15" s="35">
        <v>32</v>
      </c>
      <c r="O15" s="14">
        <v>16.670000000000002</v>
      </c>
      <c r="P15" s="14">
        <v>0.46800000000000003</v>
      </c>
      <c r="Q15" s="14">
        <v>1.55</v>
      </c>
      <c r="R15" s="14">
        <v>64</v>
      </c>
      <c r="S15" s="36">
        <v>1066.8800000000001</v>
      </c>
      <c r="T15" s="14">
        <v>99.2</v>
      </c>
      <c r="U15" s="37">
        <v>16.87</v>
      </c>
      <c r="V15" s="38">
        <v>1106</v>
      </c>
      <c r="W15" s="39">
        <v>540</v>
      </c>
      <c r="X15" s="39">
        <v>792</v>
      </c>
      <c r="Y15" s="39">
        <v>269</v>
      </c>
      <c r="Z15" s="39">
        <v>125</v>
      </c>
      <c r="AA15" s="40" t="s">
        <v>281</v>
      </c>
      <c r="AB15" s="41" t="s">
        <v>288</v>
      </c>
      <c r="AC15" s="14">
        <v>1</v>
      </c>
      <c r="AD15" s="14">
        <v>1</v>
      </c>
      <c r="AE15" s="14">
        <v>1</v>
      </c>
      <c r="AF15" s="14">
        <v>1</v>
      </c>
      <c r="AG15" s="42" t="s">
        <v>286</v>
      </c>
      <c r="AH15" s="33">
        <v>1</v>
      </c>
      <c r="AI15" s="33">
        <v>1</v>
      </c>
      <c r="AJ15" s="33" t="str">
        <f t="shared" si="3"/>
        <v>UPDATE `product` SET `prod_price` = '4000' WHERE `product`.`sub_name` = 'TN12703-CD';</v>
      </c>
      <c r="AK15" s="81">
        <v>4000</v>
      </c>
      <c r="AL15" s="81" t="str">
        <f t="shared" si="4"/>
        <v>UPDATE `product` SET `compare31` = '4000', `compare32` = '4000', `compare33` = '0', `compare34` = '0' WHERE `product`.`sub_name` = 'TN12703-CD';</v>
      </c>
      <c r="AM15" s="81">
        <v>4000</v>
      </c>
      <c r="AN15" s="81">
        <v>4000</v>
      </c>
      <c r="AO15" s="82">
        <v>0</v>
      </c>
      <c r="AP15" s="82">
        <v>0</v>
      </c>
      <c r="AQ15" s="81" t="str">
        <f t="shared" si="5"/>
        <v>UPDATE `product` SET `compare35` = '127mm', `compare36` = '762mm', `compare37` = '14.5mm', `compare38` = '3mm' WHERE `product`.`sub_name` = 'TN12703-CD';</v>
      </c>
      <c r="AR15" s="14" t="s">
        <v>329</v>
      </c>
      <c r="AS15" s="14" t="s">
        <v>330</v>
      </c>
      <c r="AT15" s="14" t="s">
        <v>326</v>
      </c>
      <c r="AU15" s="14" t="s">
        <v>327</v>
      </c>
    </row>
    <row r="16" spans="1:47" s="2" customFormat="1" ht="18.399999999999999" customHeight="1" x14ac:dyDescent="0.25">
      <c r="A16" s="2" t="str">
        <f t="shared" si="0"/>
        <v>UPDATE `product` SET `compare01` = 'AB', `compare02` = '自然色', `compare03` = '', `compare04` = 'Medium', `compare05` = '1360', `compare06` = 'Micro Bevel', `compare07` = '鋼刷處理', `compare08` = '自然透氣塗裝', `compare09` = '32', `compare10` = '16.67',</v>
      </c>
      <c r="B16" s="2" t="str">
        <f t="shared" si="1"/>
        <v>`compare11` = '0.468', `compare12` = '1.55', `compare13` = '64', `compare14` = '1066.88', `compare15` = '99.2', `compare16` = '16.87', `compare17` = '1106', `compare18` = '540', `compare19` = '792', `compare20` = '269',</v>
      </c>
      <c r="C16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'TN12703-CX';</v>
      </c>
      <c r="D16" s="2" t="str">
        <f t="shared" si="6"/>
        <v>UPDATE `product` SET `compare01` = 'AB', `compare02` = '自然色', `compare03` = '', `compare04` = 'Medium', `compare05` = '1360', `compare06` = 'Micro Bevel', `compare07` = '鋼刷處理', `compare08` = '自然透氣塗裝', `compare09` = '32', `compare10` = '16.67',`compare11` = '0.468', `compare12` = '1.55', `compare13` = '64', `compare14` = '1066.88', `compare15` = '99.2', `compare16` = '16.87', `compare17` = '1106', `compare18` = '540', `compare19` = '792', `compare20` = '269',`compare21`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'TN12703-CX';</v>
      </c>
      <c r="E16" s="14" t="s">
        <v>34</v>
      </c>
      <c r="F16" s="33" t="s">
        <v>14</v>
      </c>
      <c r="G16" s="14" t="s">
        <v>278</v>
      </c>
      <c r="H16" s="14"/>
      <c r="I16" s="14" t="s">
        <v>15</v>
      </c>
      <c r="J16" s="14">
        <v>1360</v>
      </c>
      <c r="K16" s="14" t="s">
        <v>16</v>
      </c>
      <c r="L16" s="34" t="s">
        <v>284</v>
      </c>
      <c r="M16" s="34" t="s">
        <v>285</v>
      </c>
      <c r="N16" s="35">
        <v>32</v>
      </c>
      <c r="O16" s="14">
        <v>16.670000000000002</v>
      </c>
      <c r="P16" s="14">
        <v>0.46800000000000003</v>
      </c>
      <c r="Q16" s="14">
        <v>1.55</v>
      </c>
      <c r="R16" s="14">
        <v>64</v>
      </c>
      <c r="S16" s="36">
        <v>1066.8800000000001</v>
      </c>
      <c r="T16" s="14">
        <v>99.2</v>
      </c>
      <c r="U16" s="37">
        <v>16.87</v>
      </c>
      <c r="V16" s="38">
        <v>1106</v>
      </c>
      <c r="W16" s="39">
        <v>540</v>
      </c>
      <c r="X16" s="39">
        <v>792</v>
      </c>
      <c r="Y16" s="39">
        <v>269</v>
      </c>
      <c r="Z16" s="39">
        <v>125</v>
      </c>
      <c r="AA16" s="40" t="s">
        <v>281</v>
      </c>
      <c r="AB16" s="41" t="s">
        <v>288</v>
      </c>
      <c r="AC16" s="14">
        <v>1</v>
      </c>
      <c r="AD16" s="14">
        <v>1</v>
      </c>
      <c r="AE16" s="14">
        <v>1</v>
      </c>
      <c r="AF16" s="14">
        <v>1</v>
      </c>
      <c r="AG16" s="42" t="s">
        <v>286</v>
      </c>
      <c r="AH16" s="33">
        <v>1</v>
      </c>
      <c r="AI16" s="33">
        <v>1</v>
      </c>
      <c r="AJ16" s="33" t="str">
        <f t="shared" si="3"/>
        <v>UPDATE `product` SET `prod_price` = '4000' WHERE `product`.`sub_name` = 'TN12703-CX';</v>
      </c>
      <c r="AK16" s="81">
        <v>4000</v>
      </c>
      <c r="AL16" s="81" t="str">
        <f t="shared" si="4"/>
        <v>UPDATE `product` SET `compare31` = '4000', `compare32` = '4000', `compare33` = '0', `compare34` = '0' WHERE `product`.`sub_name` = 'TN12703-CX';</v>
      </c>
      <c r="AM16" s="81">
        <v>4000</v>
      </c>
      <c r="AN16" s="81">
        <v>4000</v>
      </c>
      <c r="AO16" s="82">
        <v>0</v>
      </c>
      <c r="AP16" s="82">
        <v>0</v>
      </c>
      <c r="AQ16" s="81" t="str">
        <f t="shared" si="5"/>
        <v>UPDATE `product` SET `compare35` = '127mm', `compare36` = '762mm', `compare37` = '14.5mm', `compare38` = '3mm' WHERE `product`.`sub_name` = 'TN12703-CX';</v>
      </c>
      <c r="AR16" s="14" t="s">
        <v>329</v>
      </c>
      <c r="AS16" s="14" t="s">
        <v>330</v>
      </c>
      <c r="AT16" s="14" t="s">
        <v>326</v>
      </c>
      <c r="AU16" s="14" t="s">
        <v>327</v>
      </c>
    </row>
    <row r="17" spans="1:47" s="2" customFormat="1" ht="18.399999999999999" customHeight="1" x14ac:dyDescent="0.25">
      <c r="A17" s="2" t="str">
        <f t="shared" si="0"/>
        <v>UPDATE `product` SET `compare01` = 'AB', `compare02` = '白色', `compare03` = '', `compare04` = 'Light', `compare05` = '1360', `compare06` = 'Micro Bevel', `compare07` = '平滑表面', `compare08` = '自然透氣塗裝', `compare09` = '32', `compare10` = '16.67',</v>
      </c>
      <c r="B17" s="2" t="str">
        <f t="shared" si="1"/>
        <v>`compare11` = '0.468', `compare12` = '1.55', `compare13` = '64', `compare14` = '1066.88', `compare15` = '99.2', `compare16` = '16.87', `compare17` = '1106', `compare18` = '540', `compare19` = '792', `compare20` = '269',</v>
      </c>
      <c r="C17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'TN12703-IP';</v>
      </c>
      <c r="D17" s="2" t="str">
        <f t="shared" si="6"/>
        <v>UPDATE `product` SET `compare01` = 'AB', `compare02` = '白色', `compare03` = '', `compare04` = 'Light', `compare05` = '1360', `compare06` = 'Micro Bevel', `compare07` = '平滑表面', `compare08` = '自然透氣塗裝', `compare09` = '32', `compare10` = '16.67',`compare11` = '0.468', `compare12` = '1.55', `compare13` = '64', `compare14` = '1066.88', `compare15` = '99.2', `compare16` = '16.87', `compare17` = '1106', `compare18` = '540', `compare19` = '792', `compare20` = '269',`compare21`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'TN12703-IP';</v>
      </c>
      <c r="E17" s="14" t="s">
        <v>35</v>
      </c>
      <c r="F17" s="33" t="s">
        <v>14</v>
      </c>
      <c r="G17" s="14" t="s">
        <v>280</v>
      </c>
      <c r="H17" s="14"/>
      <c r="I17" s="14" t="s">
        <v>20</v>
      </c>
      <c r="J17" s="14">
        <v>1360</v>
      </c>
      <c r="K17" s="14" t="s">
        <v>16</v>
      </c>
      <c r="L17" s="34" t="s">
        <v>283</v>
      </c>
      <c r="M17" s="34" t="s">
        <v>285</v>
      </c>
      <c r="N17" s="35">
        <v>32</v>
      </c>
      <c r="O17" s="14">
        <v>16.670000000000002</v>
      </c>
      <c r="P17" s="14">
        <v>0.46800000000000003</v>
      </c>
      <c r="Q17" s="14">
        <v>1.55</v>
      </c>
      <c r="R17" s="14">
        <v>64</v>
      </c>
      <c r="S17" s="36">
        <v>1066.8800000000001</v>
      </c>
      <c r="T17" s="14">
        <v>99.2</v>
      </c>
      <c r="U17" s="37">
        <v>16.87</v>
      </c>
      <c r="V17" s="38">
        <v>1106</v>
      </c>
      <c r="W17" s="39">
        <v>540</v>
      </c>
      <c r="X17" s="39">
        <v>792</v>
      </c>
      <c r="Y17" s="39">
        <v>269</v>
      </c>
      <c r="Z17" s="39">
        <v>125</v>
      </c>
      <c r="AA17" s="40" t="s">
        <v>281</v>
      </c>
      <c r="AB17" s="41" t="s">
        <v>288</v>
      </c>
      <c r="AC17" s="14">
        <v>1</v>
      </c>
      <c r="AD17" s="14">
        <v>1</v>
      </c>
      <c r="AE17" s="14">
        <v>1</v>
      </c>
      <c r="AF17" s="14">
        <v>1</v>
      </c>
      <c r="AG17" s="42" t="s">
        <v>286</v>
      </c>
      <c r="AH17" s="33">
        <v>1</v>
      </c>
      <c r="AI17" s="33">
        <v>1</v>
      </c>
      <c r="AJ17" s="33" t="str">
        <f t="shared" si="3"/>
        <v>UPDATE `product` SET `prod_price` = '4000' WHERE `product`.`sub_name` = 'TN12703-IP';</v>
      </c>
      <c r="AK17" s="81">
        <v>4000</v>
      </c>
      <c r="AL17" s="81" t="str">
        <f t="shared" si="4"/>
        <v>UPDATE `product` SET `compare31` = '4000', `compare32` = '4000', `compare33` = '0', `compare34` = '0' WHERE `product`.`sub_name` = 'TN12703-IP';</v>
      </c>
      <c r="AM17" s="81">
        <v>4000</v>
      </c>
      <c r="AN17" s="81">
        <v>4000</v>
      </c>
      <c r="AO17" s="82">
        <v>0</v>
      </c>
      <c r="AP17" s="82">
        <v>0</v>
      </c>
      <c r="AQ17" s="81" t="str">
        <f t="shared" si="5"/>
        <v>UPDATE `product` SET `compare35` = '127mm', `compare36` = '762mm', `compare37` = '14.5mm', `compare38` = '3mm' WHERE `product`.`sub_name` = 'TN12703-IP';</v>
      </c>
      <c r="AR17" s="14" t="s">
        <v>329</v>
      </c>
      <c r="AS17" s="14" t="s">
        <v>330</v>
      </c>
      <c r="AT17" s="14" t="s">
        <v>326</v>
      </c>
      <c r="AU17" s="14" t="s">
        <v>327</v>
      </c>
    </row>
    <row r="18" spans="1:47" s="2" customFormat="1" ht="18.399999999999999" customHeight="1" x14ac:dyDescent="0.25">
      <c r="A18" s="2" t="str">
        <f t="shared" si="0"/>
        <v>UPDATE `product` SET `compare01` = 'AB', `compare02` = '深咖啡色', `compare03` = '', `compare04` = 'Dark', `compare05` = '1360', `compare06` = 'Micro Bevel', `compare07` = '鋼刷處理', `compare08` = '自然透氣塗裝', `compare09` = '32', `compare10` = '16.67',</v>
      </c>
      <c r="B18" s="2" t="str">
        <f t="shared" si="1"/>
        <v>`compare11` = '0.468', `compare12` = '1.55', `compare13` = '64', `compare14` = '1066.88', `compare15` = '99.2', `compare16` = '16.87', `compare17` = '1106', `compare18` = '540', `compare19` = '792', `compare20` = '269',</v>
      </c>
      <c r="C18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'TN12703-SE';</v>
      </c>
      <c r="D18" s="2" t="str">
        <f t="shared" si="6"/>
        <v>UPDATE `product` SET `compare01` = 'AB', `compare02` = '深咖啡色', `compare03` = '', `compare04` = 'Dark', `compare05` = '1360', `compare06` = 'Micro Bevel', `compare07` = '鋼刷處理', `compare08` = '自然透氣塗裝', `compare09` = '32', `compare10` = '16.67',`compare11` = '0.468', `compare12` = '1.55', `compare13` = '64', `compare14` = '1066.88', `compare15` = '99.2', `compare16` = '16.87', `compare17` = '1106', `compare18` = '540', `compare19` = '792', `compare20` = '269',`compare21`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'TN12703-SE';</v>
      </c>
      <c r="E18" s="14" t="s">
        <v>36</v>
      </c>
      <c r="F18" s="33" t="s">
        <v>14</v>
      </c>
      <c r="G18" s="14" t="s">
        <v>275</v>
      </c>
      <c r="H18" s="14"/>
      <c r="I18" s="14" t="s">
        <v>23</v>
      </c>
      <c r="J18" s="14">
        <v>1360</v>
      </c>
      <c r="K18" s="14" t="s">
        <v>16</v>
      </c>
      <c r="L18" s="34" t="s">
        <v>284</v>
      </c>
      <c r="M18" s="34" t="s">
        <v>285</v>
      </c>
      <c r="N18" s="35">
        <v>32</v>
      </c>
      <c r="O18" s="14">
        <v>16.670000000000002</v>
      </c>
      <c r="P18" s="14">
        <v>0.46800000000000003</v>
      </c>
      <c r="Q18" s="14">
        <v>1.55</v>
      </c>
      <c r="R18" s="14">
        <v>64</v>
      </c>
      <c r="S18" s="36">
        <v>1066.8800000000001</v>
      </c>
      <c r="T18" s="14">
        <v>99.2</v>
      </c>
      <c r="U18" s="37">
        <v>16.87</v>
      </c>
      <c r="V18" s="38">
        <v>1106</v>
      </c>
      <c r="W18" s="39">
        <v>540</v>
      </c>
      <c r="X18" s="39">
        <v>792</v>
      </c>
      <c r="Y18" s="39">
        <v>269</v>
      </c>
      <c r="Z18" s="39">
        <v>125</v>
      </c>
      <c r="AA18" s="40" t="s">
        <v>281</v>
      </c>
      <c r="AB18" s="41" t="s">
        <v>288</v>
      </c>
      <c r="AC18" s="14">
        <v>1</v>
      </c>
      <c r="AD18" s="14">
        <v>1</v>
      </c>
      <c r="AE18" s="14">
        <v>1</v>
      </c>
      <c r="AF18" s="14">
        <v>1</v>
      </c>
      <c r="AG18" s="42" t="s">
        <v>286</v>
      </c>
      <c r="AH18" s="33">
        <v>1</v>
      </c>
      <c r="AI18" s="33">
        <v>1</v>
      </c>
      <c r="AJ18" s="33" t="str">
        <f t="shared" si="3"/>
        <v>UPDATE `product` SET `prod_price` = '4000' WHERE `product`.`sub_name` = 'TN12703-SE';</v>
      </c>
      <c r="AK18" s="81">
        <v>4000</v>
      </c>
      <c r="AL18" s="81" t="str">
        <f t="shared" si="4"/>
        <v>UPDATE `product` SET `compare31` = '4000', `compare32` = '4000', `compare33` = '0', `compare34` = '0' WHERE `product`.`sub_name` = 'TN12703-SE';</v>
      </c>
      <c r="AM18" s="81">
        <v>4000</v>
      </c>
      <c r="AN18" s="81">
        <v>4000</v>
      </c>
      <c r="AO18" s="82">
        <v>0</v>
      </c>
      <c r="AP18" s="82">
        <v>0</v>
      </c>
      <c r="AQ18" s="81" t="str">
        <f t="shared" si="5"/>
        <v>UPDATE `product` SET `compare35` = '127mm', `compare36` = '762mm', `compare37` = '14.5mm', `compare38` = '3mm' WHERE `product`.`sub_name` = 'TN12703-SE';</v>
      </c>
      <c r="AR18" s="14" t="s">
        <v>329</v>
      </c>
      <c r="AS18" s="14" t="s">
        <v>330</v>
      </c>
      <c r="AT18" s="14" t="s">
        <v>326</v>
      </c>
      <c r="AU18" s="14" t="s">
        <v>327</v>
      </c>
    </row>
    <row r="19" spans="1:47" s="2" customFormat="1" ht="18.399999999999999" customHeight="1" x14ac:dyDescent="0.25">
      <c r="A19" s="2" t="str">
        <f t="shared" si="0"/>
        <v>UPDATE `product` SET `compare01` = 'AB', `compare02` = '灰色', `compare03` = '', `compare04` = 'Medium', `compare05` = '1360', `compare06` = 'Micro Bevel', `compare07` = '鋼刷處理', `compare08` = '自然透氣塗裝', `compare09` = '32', `compare10` = '16.67',</v>
      </c>
      <c r="B19" s="2" t="str">
        <f t="shared" si="1"/>
        <v>`compare11` = '0.468', `compare12` = '1.55', `compare13` = '64', `compare14` = '1066.88', `compare15` = '99.2', `compare16` = '16.87', `compare17` = '1106', `compare18` = '540', `compare19` = '792', `compare20` = '269',</v>
      </c>
      <c r="C19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'TN12703-VB';</v>
      </c>
      <c r="D19" s="2" t="str">
        <f t="shared" si="6"/>
        <v>UPDATE `product` SET `compare01` = 'AB', `compare02` = '灰色', `compare03` = '', `compare04` = 'Medium', `compare05` = '1360', `compare06` = 'Micro Bevel', `compare07` = '鋼刷處理', `compare08` = '自然透氣塗裝', `compare09` = '32', `compare10` = '16.67',`compare11` = '0.468', `compare12` = '1.55', `compare13` = '64', `compare14` = '1066.88', `compare15` = '99.2', `compare16` = '16.87', `compare17` = '1106', `compare18` = '540', `compare19` = '792', `compare20` = '269',`compare21`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'TN12703-VB';</v>
      </c>
      <c r="E19" s="14" t="s">
        <v>37</v>
      </c>
      <c r="F19" s="33" t="s">
        <v>14</v>
      </c>
      <c r="G19" s="14" t="s">
        <v>276</v>
      </c>
      <c r="H19" s="14"/>
      <c r="I19" s="14" t="s">
        <v>15</v>
      </c>
      <c r="J19" s="14">
        <v>1360</v>
      </c>
      <c r="K19" s="14" t="s">
        <v>16</v>
      </c>
      <c r="L19" s="34" t="s">
        <v>284</v>
      </c>
      <c r="M19" s="34" t="s">
        <v>285</v>
      </c>
      <c r="N19" s="35">
        <v>32</v>
      </c>
      <c r="O19" s="14">
        <v>16.670000000000002</v>
      </c>
      <c r="P19" s="14">
        <v>0.46800000000000003</v>
      </c>
      <c r="Q19" s="14">
        <v>1.55</v>
      </c>
      <c r="R19" s="14">
        <v>64</v>
      </c>
      <c r="S19" s="36">
        <v>1066.8800000000001</v>
      </c>
      <c r="T19" s="14">
        <v>99.2</v>
      </c>
      <c r="U19" s="37">
        <v>16.87</v>
      </c>
      <c r="V19" s="38">
        <v>1106</v>
      </c>
      <c r="W19" s="39">
        <v>540</v>
      </c>
      <c r="X19" s="39">
        <v>792</v>
      </c>
      <c r="Y19" s="39">
        <v>269</v>
      </c>
      <c r="Z19" s="39">
        <v>125</v>
      </c>
      <c r="AA19" s="40" t="s">
        <v>281</v>
      </c>
      <c r="AB19" s="41" t="s">
        <v>288</v>
      </c>
      <c r="AC19" s="14">
        <v>1</v>
      </c>
      <c r="AD19" s="14">
        <v>1</v>
      </c>
      <c r="AE19" s="14">
        <v>1</v>
      </c>
      <c r="AF19" s="14">
        <v>1</v>
      </c>
      <c r="AG19" s="42" t="s">
        <v>286</v>
      </c>
      <c r="AH19" s="33">
        <v>1</v>
      </c>
      <c r="AI19" s="33">
        <v>1</v>
      </c>
      <c r="AJ19" s="33" t="str">
        <f t="shared" si="3"/>
        <v>UPDATE `product` SET `prod_price` = '4000' WHERE `product`.`sub_name` = 'TN12703-VB';</v>
      </c>
      <c r="AK19" s="81">
        <v>4000</v>
      </c>
      <c r="AL19" s="81" t="str">
        <f t="shared" si="4"/>
        <v>UPDATE `product` SET `compare31` = '4000', `compare32` = '4000', `compare33` = '0', `compare34` = '0' WHERE `product`.`sub_name` = 'TN12703-VB';</v>
      </c>
      <c r="AM19" s="81">
        <v>4000</v>
      </c>
      <c r="AN19" s="81">
        <v>4000</v>
      </c>
      <c r="AO19" s="82">
        <v>0</v>
      </c>
      <c r="AP19" s="82">
        <v>0</v>
      </c>
      <c r="AQ19" s="81" t="str">
        <f t="shared" si="5"/>
        <v>UPDATE `product` SET `compare35` = '127mm', `compare36` = '762mm', `compare37` = '14.5mm', `compare38` = '3mm' WHERE `product`.`sub_name` = 'TN12703-VB';</v>
      </c>
      <c r="AR19" s="14" t="s">
        <v>329</v>
      </c>
      <c r="AS19" s="14" t="s">
        <v>330</v>
      </c>
      <c r="AT19" s="14" t="s">
        <v>326</v>
      </c>
      <c r="AU19" s="14" t="s">
        <v>327</v>
      </c>
    </row>
    <row r="20" spans="1:47" s="3" customFormat="1" ht="18.399999999999999" customHeight="1" x14ac:dyDescent="0.25">
      <c r="A20" s="2" t="str">
        <f t="shared" si="0"/>
        <v>UPDATE `product` SET `compare01` = 'AB', `compare02` = '白色', `compare03` = '', `compare04` = 'Light', `compare05` = '1360', `compare06` = 'Micro Bevel', `compare07` = '平滑表面', `compare08` = '自然透氣塗裝', `compare09` = '32', `compare10` = '16.74',</v>
      </c>
      <c r="B20" s="2" t="str">
        <f t="shared" si="1"/>
        <v>`compare11` = '0.471', `compare12` = '1.56', `compare13` = '48', `compare14` = '803.52', `compare15` = '74.88', `compare16` = '16.94', `compare17` = '824', `compare18` = '540', `compare19` = '627', `compare20` = '375',</v>
      </c>
      <c r="C20" s="2" t="str">
        <f t="shared" si="2"/>
        <v>`compare21` = '125', `compare22` = '複合式木地板(海島型木地板)', `compare23` = '橡木', `compare24` = '1', `compare25` = '1', `compare26` = '1', `compare27` = '1', `compare28` = '公母榫企口', `compare29` = '1', `compare30` = '1' WHERE `product`.`sub_name` = 'TN09003-RE';</v>
      </c>
      <c r="D20" s="2" t="str">
        <f t="shared" si="6"/>
        <v>UPDATE `product` SET `compare01` = 'AB', `compare02` = '白色', `compare03` = '', `compare04` = 'Light', `compare05` = '1360', `compare06` = 'Micro Bevel', `compare07` = '平滑表面', `compare08` = '自然透氣塗裝', `compare09` = '32', `compare10` = '16.74',`compare11` = '0.471', `compare12` = '1.56', `compare13` = '48', `compare14` = '803.52', `compare15` = '74.88', `compare16` = '16.94', `compare17` = '824', `compare18` = '540', `compare19` = '627', `compare20` = '375',`compare21` = '125', `compare22` = '複合式木地板(海島型木地板)', `compare23` = '橡木', `compare24` = '1', `compare25` = '1', `compare26` = '1', `compare27` = '1', `compare28` = '公母榫企口', `compare29` = '1', `compare30` = '1' WHERE `product`.`sub_name` = 'TN09003-RE';</v>
      </c>
      <c r="E20" s="15" t="s">
        <v>38</v>
      </c>
      <c r="F20" s="44" t="s">
        <v>14</v>
      </c>
      <c r="G20" s="15" t="s">
        <v>280</v>
      </c>
      <c r="H20" s="15"/>
      <c r="I20" s="15" t="s">
        <v>20</v>
      </c>
      <c r="J20" s="15">
        <v>1360</v>
      </c>
      <c r="K20" s="15" t="s">
        <v>16</v>
      </c>
      <c r="L20" s="45" t="s">
        <v>283</v>
      </c>
      <c r="M20" s="45" t="s">
        <v>285</v>
      </c>
      <c r="N20" s="46">
        <v>32</v>
      </c>
      <c r="O20" s="15">
        <v>16.739999999999998</v>
      </c>
      <c r="P20" s="15">
        <v>0.47099999999999997</v>
      </c>
      <c r="Q20" s="15">
        <v>1.56</v>
      </c>
      <c r="R20" s="15">
        <v>48</v>
      </c>
      <c r="S20" s="47">
        <v>803.52</v>
      </c>
      <c r="T20" s="15">
        <v>74.88</v>
      </c>
      <c r="U20" s="48">
        <v>16.940000000000001</v>
      </c>
      <c r="V20" s="49">
        <v>824</v>
      </c>
      <c r="W20" s="50">
        <v>540</v>
      </c>
      <c r="X20" s="50">
        <v>627</v>
      </c>
      <c r="Y20" s="50">
        <v>375</v>
      </c>
      <c r="Z20" s="50">
        <v>125</v>
      </c>
      <c r="AA20" s="40" t="s">
        <v>281</v>
      </c>
      <c r="AB20" s="41" t="s">
        <v>288</v>
      </c>
      <c r="AC20" s="14">
        <v>1</v>
      </c>
      <c r="AD20" s="14">
        <v>1</v>
      </c>
      <c r="AE20" s="14">
        <v>1</v>
      </c>
      <c r="AF20" s="14">
        <v>1</v>
      </c>
      <c r="AG20" s="42" t="s">
        <v>286</v>
      </c>
      <c r="AH20" s="33">
        <v>1</v>
      </c>
      <c r="AI20" s="33">
        <v>1</v>
      </c>
      <c r="AJ20" s="33" t="str">
        <f t="shared" si="3"/>
        <v>UPDATE `product` SET `prod_price` = '4000' WHERE `product`.`sub_name` = 'TN09003-RE';</v>
      </c>
      <c r="AK20" s="81">
        <v>4000</v>
      </c>
      <c r="AL20" s="81" t="str">
        <f t="shared" si="4"/>
        <v>UPDATE `product` SET `compare31` = '4000', `compare32` = '4000', `compare33` = '0', `compare34` = '0' WHERE `product`.`sub_name` = 'TN09003-RE';</v>
      </c>
      <c r="AM20" s="81">
        <v>4000</v>
      </c>
      <c r="AN20" s="81">
        <v>4000</v>
      </c>
      <c r="AO20" s="82">
        <v>0</v>
      </c>
      <c r="AP20" s="82">
        <v>0</v>
      </c>
      <c r="AQ20" s="81" t="str">
        <f t="shared" si="5"/>
        <v>UPDATE `product` SET `compare35` = '90mm', `compare36` = '540mm', `compare37` = '14.5mm', `compare38` = '3mm' WHERE `product`.`sub_name` = 'TN09003-RE';</v>
      </c>
      <c r="AR20" s="15" t="s">
        <v>331</v>
      </c>
      <c r="AS20" s="15" t="s">
        <v>332</v>
      </c>
      <c r="AT20" s="15" t="s">
        <v>326</v>
      </c>
      <c r="AU20" s="15" t="s">
        <v>327</v>
      </c>
    </row>
    <row r="21" spans="1:47" s="3" customFormat="1" ht="18.399999999999999" customHeight="1" x14ac:dyDescent="0.25">
      <c r="A21" s="2" t="str">
        <f t="shared" si="0"/>
        <v>UPDATE `product` SET `compare01` = 'AB', `compare02` = '深咖啡色', `compare03` = '', `compare04` = 'Dark', `compare05` = '1010', `compare06` = 'Micro Bevel', `compare07` = '平滑表面', `compare08` = '自然透氣塗裝', `compare09` = '32', `compare10` = '16.74',</v>
      </c>
      <c r="B21" s="2" t="str">
        <f t="shared" si="1"/>
        <v>`compare11` = '0.471', `compare12` = '1.56', `compare13` = '48', `compare14` = '803.52', `compare15` = '74.88', `compare16` = '16.94', `compare17` = '824', `compare18` = '540', `compare19` = '627', `compare20` = '375',</v>
      </c>
      <c r="C21" s="2" t="str">
        <f t="shared" si="2"/>
        <v>`compare21` = '125', `compare22` = '複合式木地板(海島型木地板)', `compare23` = '胡桃木', `compare24` = '1', `compare25` = '1', `compare26` = '1', `compare27` = '1', `compare28` = '公母榫企口', `compare29` = '1', `compare30` = '1' WHERE `product`.`sub_name` = 'TN09019-LW';</v>
      </c>
      <c r="D21" s="2" t="str">
        <f t="shared" si="6"/>
        <v>UPDATE `product` SET `compare01` = 'AB', `compare02` = '深咖啡色', `compare03` = '', `compare04` = 'Dark', `compare05` = '1010', `compare06` = 'Micro Bevel', `compare07` = '平滑表面', `compare08` = '自然透氣塗裝', `compare09` = '32', `compare10` = '16.74',`compare11` = '0.471', `compare12` = '1.56', `compare13` = '48', `compare14` = '803.52', `compare15` = '74.88', `compare16` = '16.94', `compare17` = '824', `compare18` = '540', `compare19` = '627', `compare20` = '375',`compare21` = '125', `compare22` = '複合式木地板(海島型木地板)', `compare23` = '胡桃木', `compare24` = '1', `compare25` = '1', `compare26` = '1', `compare27` = '1', `compare28` = '公母榫企口', `compare29` = '1', `compare30` = '1' WHERE `product`.`sub_name` = 'TN09019-LW';</v>
      </c>
      <c r="E21" s="15" t="s">
        <v>39</v>
      </c>
      <c r="F21" s="44" t="s">
        <v>14</v>
      </c>
      <c r="G21" s="15" t="s">
        <v>275</v>
      </c>
      <c r="H21" s="15"/>
      <c r="I21" s="15" t="s">
        <v>23</v>
      </c>
      <c r="J21" s="15">
        <v>1010</v>
      </c>
      <c r="K21" s="15" t="s">
        <v>16</v>
      </c>
      <c r="L21" s="45" t="s">
        <v>283</v>
      </c>
      <c r="M21" s="45" t="s">
        <v>285</v>
      </c>
      <c r="N21" s="46">
        <v>32</v>
      </c>
      <c r="O21" s="15">
        <v>16.739999999999998</v>
      </c>
      <c r="P21" s="15">
        <v>0.47099999999999997</v>
      </c>
      <c r="Q21" s="15">
        <v>1.56</v>
      </c>
      <c r="R21" s="15">
        <v>48</v>
      </c>
      <c r="S21" s="47">
        <v>803.52</v>
      </c>
      <c r="T21" s="15">
        <v>74.88</v>
      </c>
      <c r="U21" s="48">
        <v>16.940000000000001</v>
      </c>
      <c r="V21" s="49">
        <v>824</v>
      </c>
      <c r="W21" s="50">
        <v>540</v>
      </c>
      <c r="X21" s="50">
        <v>627</v>
      </c>
      <c r="Y21" s="50">
        <v>375</v>
      </c>
      <c r="Z21" s="50">
        <v>125</v>
      </c>
      <c r="AA21" s="40" t="s">
        <v>281</v>
      </c>
      <c r="AB21" s="41" t="s">
        <v>296</v>
      </c>
      <c r="AC21" s="14">
        <v>1</v>
      </c>
      <c r="AD21" s="14">
        <v>1</v>
      </c>
      <c r="AE21" s="14">
        <v>1</v>
      </c>
      <c r="AF21" s="14">
        <v>1</v>
      </c>
      <c r="AG21" s="42" t="s">
        <v>286</v>
      </c>
      <c r="AH21" s="33">
        <v>1</v>
      </c>
      <c r="AI21" s="33">
        <v>1</v>
      </c>
      <c r="AJ21" s="33" t="str">
        <f t="shared" si="3"/>
        <v>UPDATE `product` SET `prod_price` = '4000' WHERE `product`.`sub_name` = 'TN09019-LW';</v>
      </c>
      <c r="AK21" s="81">
        <v>4000</v>
      </c>
      <c r="AL21" s="81" t="str">
        <f t="shared" si="4"/>
        <v>UPDATE `product` SET `compare31` = '4000', `compare32` = '4000', `compare33` = '0', `compare34` = '0' WHERE `product`.`sub_name` = 'TN09019-LW';</v>
      </c>
      <c r="AM21" s="81">
        <v>4000</v>
      </c>
      <c r="AN21" s="81">
        <v>4000</v>
      </c>
      <c r="AO21" s="82">
        <v>0</v>
      </c>
      <c r="AP21" s="82">
        <v>0</v>
      </c>
      <c r="AQ21" s="81" t="str">
        <f t="shared" si="5"/>
        <v>UPDATE `product` SET `compare35` = '90mm', `compare36` = '540mm', `compare37` = '14.5mm', `compare38` = '3mm' WHERE `product`.`sub_name` = 'TN09019-LW';</v>
      </c>
      <c r="AR21" s="15" t="s">
        <v>331</v>
      </c>
      <c r="AS21" s="15" t="s">
        <v>332</v>
      </c>
      <c r="AT21" s="15" t="s">
        <v>326</v>
      </c>
      <c r="AU21" s="15" t="s">
        <v>327</v>
      </c>
    </row>
    <row r="22" spans="1:47" s="3" customFormat="1" ht="18.399999999999999" customHeight="1" x14ac:dyDescent="0.25">
      <c r="A22" s="2" t="str">
        <f t="shared" si="0"/>
        <v>UPDATE `product` SET `compare01` = 'AB', `compare02` = '自然色', `compare03` = '', `compare04` = 'Light', `compare05` = '1450', `compare06` = 'Micro Bevel', `compare07` = '平滑表面', `compare08` = '自然透氣塗裝', `compare09` = '32', `compare10` = '16.74',</v>
      </c>
      <c r="B22" s="2" t="str">
        <f t="shared" si="1"/>
        <v>`compare11` = '0.471', `compare12` = '1.56', `compare13` = '48', `compare14` = '803.52', `compare15` = '74.88', `compare16` = '16.94', `compare17` = '824', `compare18` = '540', `compare19` = '627', `compare20` = '375',</v>
      </c>
      <c r="C22" s="2" t="str">
        <f t="shared" si="2"/>
        <v>`compare21` = '125', `compare22` = '複合式木地板(海島型木地板)', `compare23` = '楓木', `compare24` = '1', `compare25` = '1', `compare26` = '1', `compare27` = '1', `compare28` = '公母榫企口', `compare29` = '1', `compare30` = '1' WHERE `product`.`sub_name` = 'TN09021-NL';</v>
      </c>
      <c r="D22" s="2" t="str">
        <f>A22&amp;B22&amp;C22</f>
        <v>UPDATE `product` SET `compare01` = 'AB', `compare02` = '自然色', `compare03` = '', `compare04` = 'Light', `compare05` = '1450', `compare06` = 'Micro Bevel', `compare07` = '平滑表面', `compare08` = '自然透氣塗裝', `compare09` = '32', `compare10` = '16.74',`compare11` = '0.471', `compare12` = '1.56', `compare13` = '48', `compare14` = '803.52', `compare15` = '74.88', `compare16` = '16.94', `compare17` = '824', `compare18` = '540', `compare19` = '627', `compare20` = '375',`compare21` = '125', `compare22` = '複合式木地板(海島型木地板)', `compare23` = '楓木', `compare24` = '1', `compare25` = '1', `compare26` = '1', `compare27` = '1', `compare28` = '公母榫企口', `compare29` = '1', `compare30` = '1' WHERE `product`.`sub_name` = 'TN09021-NL';</v>
      </c>
      <c r="E22" s="15" t="s">
        <v>41</v>
      </c>
      <c r="F22" s="44" t="s">
        <v>14</v>
      </c>
      <c r="G22" s="15" t="s">
        <v>278</v>
      </c>
      <c r="H22" s="15"/>
      <c r="I22" s="15" t="s">
        <v>20</v>
      </c>
      <c r="J22" s="15">
        <v>1450</v>
      </c>
      <c r="K22" s="15" t="s">
        <v>16</v>
      </c>
      <c r="L22" s="45" t="s">
        <v>283</v>
      </c>
      <c r="M22" s="45" t="s">
        <v>285</v>
      </c>
      <c r="N22" s="46">
        <v>32</v>
      </c>
      <c r="O22" s="15">
        <v>16.739999999999998</v>
      </c>
      <c r="P22" s="15">
        <v>0.47099999999999997</v>
      </c>
      <c r="Q22" s="15">
        <v>1.56</v>
      </c>
      <c r="R22" s="15">
        <v>48</v>
      </c>
      <c r="S22" s="47">
        <v>803.52</v>
      </c>
      <c r="T22" s="15">
        <v>74.88</v>
      </c>
      <c r="U22" s="48">
        <v>16.940000000000001</v>
      </c>
      <c r="V22" s="49">
        <v>824</v>
      </c>
      <c r="W22" s="50">
        <v>540</v>
      </c>
      <c r="X22" s="50">
        <v>627</v>
      </c>
      <c r="Y22" s="50">
        <v>375</v>
      </c>
      <c r="Z22" s="50">
        <v>125</v>
      </c>
      <c r="AA22" s="40" t="s">
        <v>281</v>
      </c>
      <c r="AB22" s="15" t="s">
        <v>293</v>
      </c>
      <c r="AC22" s="14">
        <v>1</v>
      </c>
      <c r="AD22" s="14">
        <v>1</v>
      </c>
      <c r="AE22" s="14">
        <v>1</v>
      </c>
      <c r="AF22" s="14">
        <v>1</v>
      </c>
      <c r="AG22" s="42" t="s">
        <v>286</v>
      </c>
      <c r="AH22" s="33">
        <v>1</v>
      </c>
      <c r="AI22" s="33">
        <v>1</v>
      </c>
      <c r="AJ22" s="33" t="str">
        <f t="shared" si="3"/>
        <v>UPDATE `product` SET `prod_price` = '4000' WHERE `product`.`sub_name` = 'TN09021-NL';</v>
      </c>
      <c r="AK22" s="81">
        <v>4000</v>
      </c>
      <c r="AL22" s="81" t="str">
        <f t="shared" si="4"/>
        <v>UPDATE `product` SET `compare31` = '4000', `compare32` = '4000', `compare33` = '0', `compare34` = '0' WHERE `product`.`sub_name` = 'TN09021-NL';</v>
      </c>
      <c r="AM22" s="81">
        <v>4000</v>
      </c>
      <c r="AN22" s="81">
        <v>4000</v>
      </c>
      <c r="AO22" s="82">
        <v>0</v>
      </c>
      <c r="AP22" s="82">
        <v>0</v>
      </c>
      <c r="AQ22" s="81" t="str">
        <f t="shared" si="5"/>
        <v>UPDATE `product` SET `compare35` = '90mm', `compare36` = '540mm', `compare37` = '14.5mm', `compare38` = '3mm' WHERE `product`.`sub_name` = 'TN09021-NL';</v>
      </c>
      <c r="AR22" s="15" t="s">
        <v>331</v>
      </c>
      <c r="AS22" s="15" t="s">
        <v>332</v>
      </c>
      <c r="AT22" s="15" t="s">
        <v>326</v>
      </c>
      <c r="AU22" s="15" t="s">
        <v>327</v>
      </c>
    </row>
    <row r="23" spans="1:47" s="2" customFormat="1" ht="18.399999999999999" customHeight="1" x14ac:dyDescent="0.25">
      <c r="A23" s="2" t="str">
        <f t="shared" si="0"/>
        <v>UPDATE `product` SET `compare01` = 'AD', `compare02` = '自然色', `compare03` = '灰色', `compare04` = 'Light', `compare05` = '1360', `compare06` = 'Micro Bevel', `compare07` = '鋼刷處理', `compare08` = '自然透氣塗裝', `compare09` = '13', `compare10` = '31.78',</v>
      </c>
      <c r="B23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3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'PR24EW-CX';</v>
      </c>
      <c r="D23" s="2" t="str">
        <f t="shared" si="6"/>
        <v>UPDATE `product` SET `compare01` = 'AD', `compare02` = '自然色', `compare03` = '灰色',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'PR24EW-CX';</v>
      </c>
      <c r="E23" s="14" t="s">
        <v>43</v>
      </c>
      <c r="F23" s="14" t="s">
        <v>44</v>
      </c>
      <c r="G23" s="34" t="s">
        <v>278</v>
      </c>
      <c r="H23" s="34" t="s">
        <v>276</v>
      </c>
      <c r="I23" s="34" t="s">
        <v>20</v>
      </c>
      <c r="J23" s="34">
        <v>1360</v>
      </c>
      <c r="K23" s="14" t="s">
        <v>16</v>
      </c>
      <c r="L23" s="34" t="s">
        <v>284</v>
      </c>
      <c r="M23" s="34" t="s">
        <v>285</v>
      </c>
      <c r="N23" s="51">
        <v>13</v>
      </c>
      <c r="O23" s="34">
        <v>31.78</v>
      </c>
      <c r="P23" s="34">
        <v>0.89300000000000002</v>
      </c>
      <c r="Q23" s="34">
        <v>2.95</v>
      </c>
      <c r="R23" s="34">
        <v>40</v>
      </c>
      <c r="S23" s="52">
        <f>O23*R23</f>
        <v>1271.2</v>
      </c>
      <c r="T23" s="34">
        <f>R23*Q23</f>
        <v>118</v>
      </c>
      <c r="U23" s="53">
        <v>31.62</v>
      </c>
      <c r="V23" s="54">
        <v>1265</v>
      </c>
      <c r="W23" s="55">
        <v>900</v>
      </c>
      <c r="X23" s="55">
        <v>2125</v>
      </c>
      <c r="Y23" s="55">
        <v>252</v>
      </c>
      <c r="Z23" s="55">
        <v>95</v>
      </c>
      <c r="AA23" s="40" t="s">
        <v>281</v>
      </c>
      <c r="AB23" s="41" t="s">
        <v>288</v>
      </c>
      <c r="AC23" s="14">
        <v>1</v>
      </c>
      <c r="AD23" s="14">
        <v>1</v>
      </c>
      <c r="AE23" s="14">
        <v>1</v>
      </c>
      <c r="AF23" s="14">
        <v>1</v>
      </c>
      <c r="AG23" s="42" t="s">
        <v>286</v>
      </c>
      <c r="AH23" s="33">
        <v>1</v>
      </c>
      <c r="AI23" s="33">
        <v>1</v>
      </c>
      <c r="AJ23" s="33" t="str">
        <f t="shared" si="3"/>
        <v>UPDATE `product` SET `prod_price` = '3500' WHERE `product`.`sub_name` = 'PR24EW-CX';</v>
      </c>
      <c r="AK23" s="81">
        <v>3500</v>
      </c>
      <c r="AL23" s="81" t="str">
        <f t="shared" si="4"/>
        <v>UPDATE `product` SET `compare31` = '3500', `compare32` = '3500', `compare33` = '5000', `compare34` = '1800' WHERE `product`.`sub_name` = 'PR24EW-CX';</v>
      </c>
      <c r="AM23" s="81">
        <v>3500</v>
      </c>
      <c r="AN23" s="81">
        <v>3500</v>
      </c>
      <c r="AO23" s="81">
        <v>5000</v>
      </c>
      <c r="AP23" s="81">
        <v>1800</v>
      </c>
      <c r="AQ23" s="81" t="str">
        <f t="shared" si="5"/>
        <v>UPDATE `product` SET `compare35` = '240mm', `compare36` = '1-7呎(亂尺長)', `compare37` = '14.5mm', `compare38` = '3mm' WHERE `product`.`sub_name` = 'PR24EW-CX';</v>
      </c>
      <c r="AR23" s="14" t="s">
        <v>333</v>
      </c>
      <c r="AS23" s="14" t="s">
        <v>325</v>
      </c>
      <c r="AT23" s="14" t="s">
        <v>326</v>
      </c>
      <c r="AU23" s="14" t="s">
        <v>327</v>
      </c>
    </row>
    <row r="24" spans="1:47" s="4" customFormat="1" ht="18.399999999999999" customHeight="1" x14ac:dyDescent="0.25">
      <c r="A24" s="2" t="str">
        <f t="shared" si="0"/>
        <v>UPDATE `product` SET `compare01` = 'AD', `compare02` = '自然色', `compare03` = '', `compare04` = 'Light', `compare05` = '1360', `compare06` = 'Micro Bevel', `compare07` = '鋼刷處理', `compare08` = '自然透氣塗裝', `compare09` = '13', `compare10` = '31.78',</v>
      </c>
      <c r="B24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4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'PR24EW-KV';</v>
      </c>
      <c r="D24" s="2" t="str">
        <f t="shared" si="6"/>
        <v>UPDATE `product` SET `compare01` = 'AD', `compare02` = '自然色', `compare03` = '',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'PR24EW-KV';</v>
      </c>
      <c r="E24" s="14" t="s">
        <v>45</v>
      </c>
      <c r="F24" s="14" t="s">
        <v>44</v>
      </c>
      <c r="G24" s="34" t="s">
        <v>278</v>
      </c>
      <c r="H24" s="34"/>
      <c r="I24" s="34" t="s">
        <v>20</v>
      </c>
      <c r="J24" s="34">
        <v>1360</v>
      </c>
      <c r="K24" s="14" t="s">
        <v>16</v>
      </c>
      <c r="L24" s="34" t="s">
        <v>284</v>
      </c>
      <c r="M24" s="34" t="s">
        <v>285</v>
      </c>
      <c r="N24" s="51">
        <v>13</v>
      </c>
      <c r="O24" s="34">
        <v>31.78</v>
      </c>
      <c r="P24" s="34">
        <v>0.89300000000000002</v>
      </c>
      <c r="Q24" s="34">
        <v>2.95</v>
      </c>
      <c r="R24" s="34">
        <v>40</v>
      </c>
      <c r="S24" s="52">
        <f>O24*R24</f>
        <v>1271.2</v>
      </c>
      <c r="T24" s="34">
        <f>R24*Q24</f>
        <v>118</v>
      </c>
      <c r="U24" s="53">
        <v>31.62</v>
      </c>
      <c r="V24" s="54">
        <v>1265</v>
      </c>
      <c r="W24" s="55">
        <v>900</v>
      </c>
      <c r="X24" s="55">
        <v>2125</v>
      </c>
      <c r="Y24" s="55">
        <v>252</v>
      </c>
      <c r="Z24" s="55">
        <v>95</v>
      </c>
      <c r="AA24" s="40" t="s">
        <v>281</v>
      </c>
      <c r="AB24" s="41" t="s">
        <v>288</v>
      </c>
      <c r="AC24" s="14">
        <v>1</v>
      </c>
      <c r="AD24" s="14">
        <v>1</v>
      </c>
      <c r="AE24" s="14">
        <v>1</v>
      </c>
      <c r="AF24" s="14">
        <v>1</v>
      </c>
      <c r="AG24" s="42" t="s">
        <v>286</v>
      </c>
      <c r="AH24" s="33">
        <v>1</v>
      </c>
      <c r="AI24" s="33">
        <v>1</v>
      </c>
      <c r="AJ24" s="33" t="str">
        <f t="shared" si="3"/>
        <v>UPDATE `product` SET `prod_price` = '3500' WHERE `product`.`sub_name` = 'PR24EW-KV';</v>
      </c>
      <c r="AK24" s="81">
        <v>3500</v>
      </c>
      <c r="AL24" s="81" t="str">
        <f t="shared" si="4"/>
        <v>UPDATE `product` SET `compare31` = '3500', `compare32` = '3500', `compare33` = '5000', `compare34` = '1800' WHERE `product`.`sub_name` = 'PR24EW-KV';</v>
      </c>
      <c r="AM24" s="81">
        <v>3500</v>
      </c>
      <c r="AN24" s="81">
        <v>3500</v>
      </c>
      <c r="AO24" s="81">
        <v>5000</v>
      </c>
      <c r="AP24" s="81">
        <v>1800</v>
      </c>
      <c r="AQ24" s="81" t="str">
        <f t="shared" si="5"/>
        <v>UPDATE `product` SET `compare35` = '240mm', `compare36` = '1-7呎(亂尺長)', `compare37` = '14.5mm', `compare38` = '3mm' WHERE `product`.`sub_name` = 'PR24EW-KV';</v>
      </c>
      <c r="AR24" s="34" t="s">
        <v>333</v>
      </c>
      <c r="AS24" s="34" t="s">
        <v>325</v>
      </c>
      <c r="AT24" s="34" t="s">
        <v>326</v>
      </c>
      <c r="AU24" s="34" t="s">
        <v>327</v>
      </c>
    </row>
    <row r="25" spans="1:47" s="4" customFormat="1" ht="18.399999999999999" customHeight="1" x14ac:dyDescent="0.25">
      <c r="A25" s="2" t="str">
        <f t="shared" si="0"/>
        <v>UPDATE `product` SET `compare01` = 'AD', `compare02` = '自然色', `compare03` = '', `compare04` = 'Light', `compare05` = '1360', `compare06` = 'Micro Bevel', `compare07` = '鋼刷處理', `compare08` = '自然透氣塗裝', `compare09` = '13', `compare10` = '31.78',</v>
      </c>
      <c r="B25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5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'PR24EW-NC';</v>
      </c>
      <c r="D25" s="2" t="str">
        <f t="shared" si="6"/>
        <v>UPDATE `product` SET `compare01` = 'AD', `compare02` = '自然色', `compare03` = '',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'PR24EW-NC';</v>
      </c>
      <c r="E25" s="14" t="s">
        <v>46</v>
      </c>
      <c r="F25" s="14" t="s">
        <v>44</v>
      </c>
      <c r="G25" s="34" t="s">
        <v>278</v>
      </c>
      <c r="H25" s="34"/>
      <c r="I25" s="34" t="s">
        <v>20</v>
      </c>
      <c r="J25" s="34">
        <v>1360</v>
      </c>
      <c r="K25" s="14" t="s">
        <v>16</v>
      </c>
      <c r="L25" s="34" t="s">
        <v>284</v>
      </c>
      <c r="M25" s="34" t="s">
        <v>285</v>
      </c>
      <c r="N25" s="51">
        <v>13</v>
      </c>
      <c r="O25" s="34">
        <v>31.78</v>
      </c>
      <c r="P25" s="34">
        <v>0.89300000000000002</v>
      </c>
      <c r="Q25" s="34">
        <v>2.95</v>
      </c>
      <c r="R25" s="34">
        <v>40</v>
      </c>
      <c r="S25" s="52">
        <f>O25*R25</f>
        <v>1271.2</v>
      </c>
      <c r="T25" s="34">
        <f>R25*Q25</f>
        <v>118</v>
      </c>
      <c r="U25" s="53">
        <v>31.62</v>
      </c>
      <c r="V25" s="54">
        <v>1265</v>
      </c>
      <c r="W25" s="55">
        <v>900</v>
      </c>
      <c r="X25" s="55">
        <v>2125</v>
      </c>
      <c r="Y25" s="55">
        <v>252</v>
      </c>
      <c r="Z25" s="55">
        <v>95</v>
      </c>
      <c r="AA25" s="40" t="s">
        <v>281</v>
      </c>
      <c r="AB25" s="41" t="s">
        <v>288</v>
      </c>
      <c r="AC25" s="14">
        <v>1</v>
      </c>
      <c r="AD25" s="14">
        <v>1</v>
      </c>
      <c r="AE25" s="14">
        <v>1</v>
      </c>
      <c r="AF25" s="14">
        <v>1</v>
      </c>
      <c r="AG25" s="42" t="s">
        <v>286</v>
      </c>
      <c r="AH25" s="33">
        <v>1</v>
      </c>
      <c r="AI25" s="33">
        <v>1</v>
      </c>
      <c r="AJ25" s="33" t="str">
        <f t="shared" si="3"/>
        <v>UPDATE `product` SET `prod_price` = '3500' WHERE `product`.`sub_name` = 'PR24EW-NC';</v>
      </c>
      <c r="AK25" s="81">
        <v>3500</v>
      </c>
      <c r="AL25" s="81" t="str">
        <f t="shared" si="4"/>
        <v>UPDATE `product` SET `compare31` = '3500', `compare32` = '3500', `compare33` = '5000', `compare34` = '1800' WHERE `product`.`sub_name` = 'PR24EW-NC';</v>
      </c>
      <c r="AM25" s="81">
        <v>3500</v>
      </c>
      <c r="AN25" s="81">
        <v>3500</v>
      </c>
      <c r="AO25" s="81">
        <v>5000</v>
      </c>
      <c r="AP25" s="81">
        <v>1800</v>
      </c>
      <c r="AQ25" s="81" t="str">
        <f t="shared" si="5"/>
        <v>UPDATE `product` SET `compare35` = '240mm', `compare36` = '1-7呎(亂尺長)', `compare37` = '14.5mm', `compare38` = '3mm' WHERE `product`.`sub_name` = 'PR24EW-NC';</v>
      </c>
      <c r="AR25" s="34" t="s">
        <v>333</v>
      </c>
      <c r="AS25" s="34" t="s">
        <v>325</v>
      </c>
      <c r="AT25" s="34" t="s">
        <v>326</v>
      </c>
      <c r="AU25" s="34" t="s">
        <v>327</v>
      </c>
    </row>
    <row r="26" spans="1:47" s="4" customFormat="1" ht="18.399999999999999" customHeight="1" x14ac:dyDescent="0.25">
      <c r="A26" s="2" t="str">
        <f t="shared" si="0"/>
        <v>UPDATE `product` SET `compare01` = 'AD', `compare02` = '自然色', `compare03` = '', `compare04` = 'Medium', `compare05` = '1360', `compare06` = 'Micro Bevel', `compare07` = '鋼刷處理', `compare08` = '自然透氣塗裝', `compare09` = '13', `compare10` = '31.78',</v>
      </c>
      <c r="B26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6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'PR24EW-NL';</v>
      </c>
      <c r="D26" s="2" t="str">
        <f t="shared" si="6"/>
        <v>UPDATE `product` SET `compare01` = 'AD', `compare02` = '自然色', `compare03` = '', `compare04` = 'Medium',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'PR24EW-NL';</v>
      </c>
      <c r="E26" s="14" t="s">
        <v>47</v>
      </c>
      <c r="F26" s="14" t="s">
        <v>44</v>
      </c>
      <c r="G26" s="34" t="s">
        <v>278</v>
      </c>
      <c r="H26" s="34"/>
      <c r="I26" s="34" t="s">
        <v>15</v>
      </c>
      <c r="J26" s="34">
        <v>1360</v>
      </c>
      <c r="K26" s="14" t="s">
        <v>16</v>
      </c>
      <c r="L26" s="34" t="s">
        <v>284</v>
      </c>
      <c r="M26" s="34" t="s">
        <v>285</v>
      </c>
      <c r="N26" s="51">
        <v>13</v>
      </c>
      <c r="O26" s="34">
        <v>31.78</v>
      </c>
      <c r="P26" s="34">
        <v>0.89300000000000002</v>
      </c>
      <c r="Q26" s="34">
        <v>2.95</v>
      </c>
      <c r="R26" s="34">
        <v>40</v>
      </c>
      <c r="S26" s="52">
        <f t="shared" ref="S26:S31" si="7">O26*R26</f>
        <v>1271.2</v>
      </c>
      <c r="T26" s="34">
        <f t="shared" ref="T26:T31" si="8">R26*Q26</f>
        <v>118</v>
      </c>
      <c r="U26" s="53">
        <v>31.62</v>
      </c>
      <c r="V26" s="54">
        <v>1265</v>
      </c>
      <c r="W26" s="55">
        <v>900</v>
      </c>
      <c r="X26" s="55">
        <v>2125</v>
      </c>
      <c r="Y26" s="55">
        <v>252</v>
      </c>
      <c r="Z26" s="55">
        <v>95</v>
      </c>
      <c r="AA26" s="40" t="s">
        <v>281</v>
      </c>
      <c r="AB26" s="41" t="s">
        <v>288</v>
      </c>
      <c r="AC26" s="14">
        <v>1</v>
      </c>
      <c r="AD26" s="14">
        <v>1</v>
      </c>
      <c r="AE26" s="14">
        <v>1</v>
      </c>
      <c r="AF26" s="14">
        <v>1</v>
      </c>
      <c r="AG26" s="42" t="s">
        <v>286</v>
      </c>
      <c r="AH26" s="33">
        <v>1</v>
      </c>
      <c r="AI26" s="33">
        <v>1</v>
      </c>
      <c r="AJ26" s="33" t="str">
        <f t="shared" si="3"/>
        <v>UPDATE `product` SET `prod_price` = '3500' WHERE `product`.`sub_name` = 'PR24EW-NL';</v>
      </c>
      <c r="AK26" s="81">
        <v>3500</v>
      </c>
      <c r="AL26" s="81" t="str">
        <f t="shared" si="4"/>
        <v>UPDATE `product` SET `compare31` = '3500', `compare32` = '3500', `compare33` = '5000', `compare34` = '1800' WHERE `product`.`sub_name` = 'PR24EW-NL';</v>
      </c>
      <c r="AM26" s="81">
        <v>3500</v>
      </c>
      <c r="AN26" s="81">
        <v>3500</v>
      </c>
      <c r="AO26" s="81">
        <v>5000</v>
      </c>
      <c r="AP26" s="81">
        <v>1800</v>
      </c>
      <c r="AQ26" s="81" t="str">
        <f t="shared" si="5"/>
        <v>UPDATE `product` SET `compare35` = '240mm', `compare36` = '1-7呎(亂尺長)', `compare37` = '14.5mm', `compare38` = '3mm' WHERE `product`.`sub_name` = 'PR24EW-NL';</v>
      </c>
      <c r="AR26" s="34" t="s">
        <v>333</v>
      </c>
      <c r="AS26" s="34" t="s">
        <v>325</v>
      </c>
      <c r="AT26" s="34" t="s">
        <v>326</v>
      </c>
      <c r="AU26" s="34" t="s">
        <v>327</v>
      </c>
    </row>
    <row r="27" spans="1:47" s="4" customFormat="1" ht="18.399999999999999" customHeight="1" x14ac:dyDescent="0.25">
      <c r="A27" s="2" t="str">
        <f t="shared" si="0"/>
        <v>UPDATE `product` SET `compare01` = 'AD', `compare02` = '白色', `compare03` = '', `compare04` = 'Light', `compare05` = '1360', `compare06` = 'Micro Bevel', `compare07` = '鋼刷處理', `compare08` = '自然透氣塗裝', `compare09` = '13', `compare10` = '31.78',</v>
      </c>
      <c r="B27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7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'PR24EW-NW';</v>
      </c>
      <c r="D27" s="2" t="str">
        <f t="shared" si="6"/>
        <v>UPDATE `product` SET `compare01` = 'AD', `compare02` = '白色', `compare03` = '',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'PR24EW-NW';</v>
      </c>
      <c r="E27" s="14" t="s">
        <v>48</v>
      </c>
      <c r="F27" s="14" t="s">
        <v>44</v>
      </c>
      <c r="G27" s="14" t="s">
        <v>280</v>
      </c>
      <c r="H27" s="14"/>
      <c r="I27" s="14" t="s">
        <v>20</v>
      </c>
      <c r="J27" s="14">
        <v>1360</v>
      </c>
      <c r="K27" s="14" t="s">
        <v>16</v>
      </c>
      <c r="L27" s="34" t="s">
        <v>284</v>
      </c>
      <c r="M27" s="34" t="s">
        <v>285</v>
      </c>
      <c r="N27" s="51">
        <v>13</v>
      </c>
      <c r="O27" s="34">
        <v>31.78</v>
      </c>
      <c r="P27" s="34">
        <v>0.89300000000000002</v>
      </c>
      <c r="Q27" s="34">
        <v>2.95</v>
      </c>
      <c r="R27" s="34">
        <v>40</v>
      </c>
      <c r="S27" s="52">
        <f t="shared" si="7"/>
        <v>1271.2</v>
      </c>
      <c r="T27" s="34">
        <f t="shared" si="8"/>
        <v>118</v>
      </c>
      <c r="U27" s="53">
        <v>31.62</v>
      </c>
      <c r="V27" s="54">
        <v>1265</v>
      </c>
      <c r="W27" s="55">
        <v>900</v>
      </c>
      <c r="X27" s="55">
        <v>2125</v>
      </c>
      <c r="Y27" s="55">
        <v>252</v>
      </c>
      <c r="Z27" s="55">
        <v>95</v>
      </c>
      <c r="AA27" s="40" t="s">
        <v>281</v>
      </c>
      <c r="AB27" s="41" t="s">
        <v>288</v>
      </c>
      <c r="AC27" s="14">
        <v>1</v>
      </c>
      <c r="AD27" s="14">
        <v>1</v>
      </c>
      <c r="AE27" s="14">
        <v>1</v>
      </c>
      <c r="AF27" s="14">
        <v>1</v>
      </c>
      <c r="AG27" s="42" t="s">
        <v>286</v>
      </c>
      <c r="AH27" s="33">
        <v>1</v>
      </c>
      <c r="AI27" s="33">
        <v>1</v>
      </c>
      <c r="AJ27" s="33" t="str">
        <f t="shared" si="3"/>
        <v>UPDATE `product` SET `prod_price` = '3500' WHERE `product`.`sub_name` = 'PR24EW-NW';</v>
      </c>
      <c r="AK27" s="81">
        <v>3500</v>
      </c>
      <c r="AL27" s="81" t="str">
        <f t="shared" si="4"/>
        <v>UPDATE `product` SET `compare31` = '3500', `compare32` = '3500', `compare33` = '5000', `compare34` = '1800' WHERE `product`.`sub_name` = 'PR24EW-NW';</v>
      </c>
      <c r="AM27" s="81">
        <v>3500</v>
      </c>
      <c r="AN27" s="81">
        <v>3500</v>
      </c>
      <c r="AO27" s="81">
        <v>5000</v>
      </c>
      <c r="AP27" s="81">
        <v>1800</v>
      </c>
      <c r="AQ27" s="81" t="str">
        <f t="shared" si="5"/>
        <v>UPDATE `product` SET `compare35` = '240mm', `compare36` = '1-7呎(亂尺長)', `compare37` = '14.5mm', `compare38` = '3mm' WHERE `product`.`sub_name` = 'PR24EW-NW';</v>
      </c>
      <c r="AR27" s="34" t="s">
        <v>333</v>
      </c>
      <c r="AS27" s="34" t="s">
        <v>325</v>
      </c>
      <c r="AT27" s="34" t="s">
        <v>326</v>
      </c>
      <c r="AU27" s="34" t="s">
        <v>327</v>
      </c>
    </row>
    <row r="28" spans="1:47" s="4" customFormat="1" ht="18.399999999999999" customHeight="1" x14ac:dyDescent="0.25">
      <c r="A28" s="2" t="str">
        <f t="shared" si="0"/>
        <v>UPDATE `product` SET `compare01` = 'AD', `compare02` = '深咖啡色', `compare03` = '', `compare04` = 'Dark', `compare05` = '1360', `compare06` = 'Micro Bevel', `compare07` = '鋼刷處理', `compare08` = '自然透氣塗裝', `compare09` = '13', `compare10` = '31.78',</v>
      </c>
      <c r="B28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8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'PR24EW-SE';</v>
      </c>
      <c r="D28" s="2" t="str">
        <f t="shared" si="6"/>
        <v>UPDATE `product` SET `compare01` = 'AD', `compare02` = '深咖啡色', `compare03` = '', `compare04` = 'Dark',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'PR24EW-SE';</v>
      </c>
      <c r="E28" s="14" t="s">
        <v>49</v>
      </c>
      <c r="F28" s="14" t="s">
        <v>44</v>
      </c>
      <c r="G28" s="34" t="s">
        <v>275</v>
      </c>
      <c r="H28" s="34"/>
      <c r="I28" s="34" t="s">
        <v>23</v>
      </c>
      <c r="J28" s="34">
        <v>1360</v>
      </c>
      <c r="K28" s="14" t="s">
        <v>16</v>
      </c>
      <c r="L28" s="34" t="s">
        <v>284</v>
      </c>
      <c r="M28" s="34" t="s">
        <v>285</v>
      </c>
      <c r="N28" s="51">
        <v>13</v>
      </c>
      <c r="O28" s="34">
        <v>31.78</v>
      </c>
      <c r="P28" s="34">
        <v>0.89300000000000002</v>
      </c>
      <c r="Q28" s="34">
        <v>2.95</v>
      </c>
      <c r="R28" s="34">
        <v>40</v>
      </c>
      <c r="S28" s="52">
        <f t="shared" si="7"/>
        <v>1271.2</v>
      </c>
      <c r="T28" s="34">
        <f t="shared" si="8"/>
        <v>118</v>
      </c>
      <c r="U28" s="53">
        <v>31.62</v>
      </c>
      <c r="V28" s="54">
        <v>1265</v>
      </c>
      <c r="W28" s="55">
        <v>900</v>
      </c>
      <c r="X28" s="55">
        <v>2125</v>
      </c>
      <c r="Y28" s="55">
        <v>252</v>
      </c>
      <c r="Z28" s="55">
        <v>95</v>
      </c>
      <c r="AA28" s="40" t="s">
        <v>281</v>
      </c>
      <c r="AB28" s="41" t="s">
        <v>288</v>
      </c>
      <c r="AC28" s="14">
        <v>1</v>
      </c>
      <c r="AD28" s="14">
        <v>1</v>
      </c>
      <c r="AE28" s="14">
        <v>1</v>
      </c>
      <c r="AF28" s="14">
        <v>1</v>
      </c>
      <c r="AG28" s="42" t="s">
        <v>286</v>
      </c>
      <c r="AH28" s="33">
        <v>1</v>
      </c>
      <c r="AI28" s="33">
        <v>1</v>
      </c>
      <c r="AJ28" s="33" t="str">
        <f t="shared" si="3"/>
        <v>UPDATE `product` SET `prod_price` = '3500' WHERE `product`.`sub_name` = 'PR24EW-SE';</v>
      </c>
      <c r="AK28" s="81">
        <v>3500</v>
      </c>
      <c r="AL28" s="81" t="str">
        <f t="shared" si="4"/>
        <v>UPDATE `product` SET `compare31` = '3500', `compare32` = '3500', `compare33` = '5000', `compare34` = '1800' WHERE `product`.`sub_name` = 'PR24EW-SE';</v>
      </c>
      <c r="AM28" s="81">
        <v>3500</v>
      </c>
      <c r="AN28" s="81">
        <v>3500</v>
      </c>
      <c r="AO28" s="81">
        <v>5000</v>
      </c>
      <c r="AP28" s="81">
        <v>1800</v>
      </c>
      <c r="AQ28" s="81" t="str">
        <f t="shared" si="5"/>
        <v>UPDATE `product` SET `compare35` = '240mm', `compare36` = '1-7呎(亂尺長)', `compare37` = '14.5mm', `compare38` = '3mm' WHERE `product`.`sub_name` = 'PR24EW-SE';</v>
      </c>
      <c r="AR28" s="34" t="s">
        <v>333</v>
      </c>
      <c r="AS28" s="34" t="s">
        <v>325</v>
      </c>
      <c r="AT28" s="34" t="s">
        <v>326</v>
      </c>
      <c r="AU28" s="34" t="s">
        <v>327</v>
      </c>
    </row>
    <row r="29" spans="1:47" s="4" customFormat="1" ht="18.399999999999999" customHeight="1" x14ac:dyDescent="0.25">
      <c r="A29" s="2" t="str">
        <f t="shared" si="0"/>
        <v>UPDATE `product` SET `compare01` = 'AD', `compare02` = '深咖啡色', `compare03` = '', `compare04` = 'Medium', `compare05` = '1360', `compare06` = 'Micro Bevel', `compare07` = '鋼刷處理', `compare08` = '自然透氣塗裝', `compare09` = '13', `compare10` = '31.78',</v>
      </c>
      <c r="B29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29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'PR24EW-SM';</v>
      </c>
      <c r="D29" s="2" t="str">
        <f t="shared" si="6"/>
        <v>UPDATE `product` SET `compare01` = 'AD', `compare02` = '深咖啡色', `compare03` = '', `compare04` = 'Medium',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'PR24EW-SM';</v>
      </c>
      <c r="E29" s="14" t="s">
        <v>50</v>
      </c>
      <c r="F29" s="14" t="s">
        <v>44</v>
      </c>
      <c r="G29" s="34" t="s">
        <v>275</v>
      </c>
      <c r="H29" s="34"/>
      <c r="I29" s="34" t="s">
        <v>15</v>
      </c>
      <c r="J29" s="34">
        <v>1360</v>
      </c>
      <c r="K29" s="14" t="s">
        <v>16</v>
      </c>
      <c r="L29" s="34" t="s">
        <v>284</v>
      </c>
      <c r="M29" s="34" t="s">
        <v>285</v>
      </c>
      <c r="N29" s="51">
        <v>13</v>
      </c>
      <c r="O29" s="34">
        <v>31.78</v>
      </c>
      <c r="P29" s="34">
        <v>0.89300000000000002</v>
      </c>
      <c r="Q29" s="34">
        <v>2.95</v>
      </c>
      <c r="R29" s="34">
        <v>40</v>
      </c>
      <c r="S29" s="52">
        <f t="shared" si="7"/>
        <v>1271.2</v>
      </c>
      <c r="T29" s="34">
        <f t="shared" si="8"/>
        <v>118</v>
      </c>
      <c r="U29" s="53">
        <v>31.62</v>
      </c>
      <c r="V29" s="54">
        <v>1265</v>
      </c>
      <c r="W29" s="55">
        <v>900</v>
      </c>
      <c r="X29" s="55">
        <v>2125</v>
      </c>
      <c r="Y29" s="55">
        <v>252</v>
      </c>
      <c r="Z29" s="55">
        <v>95</v>
      </c>
      <c r="AA29" s="40" t="s">
        <v>281</v>
      </c>
      <c r="AB29" s="41" t="s">
        <v>288</v>
      </c>
      <c r="AC29" s="14">
        <v>1</v>
      </c>
      <c r="AD29" s="14">
        <v>1</v>
      </c>
      <c r="AE29" s="14">
        <v>1</v>
      </c>
      <c r="AF29" s="14">
        <v>1</v>
      </c>
      <c r="AG29" s="42" t="s">
        <v>286</v>
      </c>
      <c r="AH29" s="33">
        <v>1</v>
      </c>
      <c r="AI29" s="33">
        <v>1</v>
      </c>
      <c r="AJ29" s="33" t="str">
        <f t="shared" si="3"/>
        <v>UPDATE `product` SET `prod_price` = '3500' WHERE `product`.`sub_name` = 'PR24EW-SM';</v>
      </c>
      <c r="AK29" s="81">
        <v>3500</v>
      </c>
      <c r="AL29" s="81" t="str">
        <f t="shared" si="4"/>
        <v>UPDATE `product` SET `compare31` = '3500', `compare32` = '3500', `compare33` = '5000', `compare34` = '1800' WHERE `product`.`sub_name` = 'PR24EW-SM';</v>
      </c>
      <c r="AM29" s="81">
        <v>3500</v>
      </c>
      <c r="AN29" s="81">
        <v>3500</v>
      </c>
      <c r="AO29" s="81">
        <v>5000</v>
      </c>
      <c r="AP29" s="81">
        <v>1800</v>
      </c>
      <c r="AQ29" s="81" t="str">
        <f t="shared" si="5"/>
        <v>UPDATE `product` SET `compare35` = '240mm', `compare36` = '1-7呎(亂尺長)', `compare37` = '14.5mm', `compare38` = '3mm' WHERE `product`.`sub_name` = 'PR24EW-SM';</v>
      </c>
      <c r="AR29" s="34" t="s">
        <v>333</v>
      </c>
      <c r="AS29" s="34" t="s">
        <v>325</v>
      </c>
      <c r="AT29" s="34" t="s">
        <v>326</v>
      </c>
      <c r="AU29" s="34" t="s">
        <v>327</v>
      </c>
    </row>
    <row r="30" spans="1:47" s="4" customFormat="1" ht="18.399999999999999" customHeight="1" x14ac:dyDescent="0.25">
      <c r="A30" s="2" t="str">
        <f t="shared" si="0"/>
        <v>UPDATE `product` SET `compare01` = 'AD', `compare02` = '白色', `compare03` = '灰色', `compare04` = 'Light', `compare05` = '1360', `compare06` = 'Micro Bevel', `compare07` = '鋼刷處理', `compare08` = '自然透氣塗裝', `compare09` = '13', `compare10` = '31.78',</v>
      </c>
      <c r="B30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30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'PR24EW-WG';</v>
      </c>
      <c r="D30" s="2" t="str">
        <f t="shared" si="6"/>
        <v>UPDATE `product` SET `compare01` = 'AD', `compare02` = '白色', `compare03` = '灰色',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'PR24EW-WG';</v>
      </c>
      <c r="E30" s="14" t="s">
        <v>51</v>
      </c>
      <c r="F30" s="14" t="s">
        <v>44</v>
      </c>
      <c r="G30" s="34" t="s">
        <v>280</v>
      </c>
      <c r="H30" s="34" t="s">
        <v>276</v>
      </c>
      <c r="I30" s="34" t="s">
        <v>20</v>
      </c>
      <c r="J30" s="34">
        <v>1360</v>
      </c>
      <c r="K30" s="14" t="s">
        <v>16</v>
      </c>
      <c r="L30" s="34" t="s">
        <v>284</v>
      </c>
      <c r="M30" s="34" t="s">
        <v>285</v>
      </c>
      <c r="N30" s="51">
        <v>13</v>
      </c>
      <c r="O30" s="34">
        <v>31.78</v>
      </c>
      <c r="P30" s="34">
        <v>0.89300000000000002</v>
      </c>
      <c r="Q30" s="34">
        <v>2.95</v>
      </c>
      <c r="R30" s="34">
        <v>40</v>
      </c>
      <c r="S30" s="52">
        <f t="shared" si="7"/>
        <v>1271.2</v>
      </c>
      <c r="T30" s="34">
        <f t="shared" si="8"/>
        <v>118</v>
      </c>
      <c r="U30" s="53">
        <v>31.62</v>
      </c>
      <c r="V30" s="54">
        <v>1265</v>
      </c>
      <c r="W30" s="55">
        <v>900</v>
      </c>
      <c r="X30" s="55">
        <v>2125</v>
      </c>
      <c r="Y30" s="55">
        <v>252</v>
      </c>
      <c r="Z30" s="55">
        <v>95</v>
      </c>
      <c r="AA30" s="40" t="s">
        <v>281</v>
      </c>
      <c r="AB30" s="41" t="s">
        <v>288</v>
      </c>
      <c r="AC30" s="14">
        <v>1</v>
      </c>
      <c r="AD30" s="14">
        <v>1</v>
      </c>
      <c r="AE30" s="14">
        <v>1</v>
      </c>
      <c r="AF30" s="14">
        <v>1</v>
      </c>
      <c r="AG30" s="42" t="s">
        <v>286</v>
      </c>
      <c r="AH30" s="33">
        <v>1</v>
      </c>
      <c r="AI30" s="33">
        <v>1</v>
      </c>
      <c r="AJ30" s="33" t="str">
        <f t="shared" si="3"/>
        <v>UPDATE `product` SET `prod_price` = '3500' WHERE `product`.`sub_name` = 'PR24EW-WG';</v>
      </c>
      <c r="AK30" s="81">
        <v>3500</v>
      </c>
      <c r="AL30" s="81" t="str">
        <f t="shared" si="4"/>
        <v>UPDATE `product` SET `compare31` = '3500', `compare32` = '3500', `compare33` = '5000', `compare34` = '1800' WHERE `product`.`sub_name` = 'PR24EW-WG';</v>
      </c>
      <c r="AM30" s="81">
        <v>3500</v>
      </c>
      <c r="AN30" s="81">
        <v>3500</v>
      </c>
      <c r="AO30" s="81">
        <v>5000</v>
      </c>
      <c r="AP30" s="81">
        <v>1800</v>
      </c>
      <c r="AQ30" s="81" t="str">
        <f t="shared" si="5"/>
        <v>UPDATE `product` SET `compare35` = '240mm', `compare36` = '1-7呎(亂尺長)', `compare37` = '14.5mm', `compare38` = '3mm' WHERE `product`.`sub_name` = 'PR24EW-WG';</v>
      </c>
      <c r="AR30" s="34" t="s">
        <v>333</v>
      </c>
      <c r="AS30" s="34" t="s">
        <v>325</v>
      </c>
      <c r="AT30" s="34" t="s">
        <v>326</v>
      </c>
      <c r="AU30" s="34" t="s">
        <v>327</v>
      </c>
    </row>
    <row r="31" spans="1:47" s="4" customFormat="1" ht="18.399999999999999" customHeight="1" x14ac:dyDescent="0.25">
      <c r="A31" s="2" t="str">
        <f t="shared" si="0"/>
        <v>UPDATE `product` SET `compare01` = 'AD', `compare02` = '白色', `compare03` = '', `compare04` = 'Light', `compare05` = '1360', `compare06` = 'Micro Bevel', `compare07` = '鋼刷處理', `compare08` = '自然透氣塗裝', `compare09` = '13', `compare10` = '31.78',</v>
      </c>
      <c r="B31" s="2" t="str">
        <f t="shared" si="1"/>
        <v>`compare11` = '0.893', `compare12` = '2.95', `compare13` = '40', `compare14` = '1271.2', `compare15` = '118', `compare16` = '31.62', `compare17` = '1265', `compare18` = '900', `compare19` = '2125', `compare20` = '252',</v>
      </c>
      <c r="C31" s="2" t="str">
        <f t="shared" si="2"/>
        <v>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'PR24EW-WW';</v>
      </c>
      <c r="D31" s="2" t="str">
        <f t="shared" si="6"/>
        <v>UPDATE `product` SET `compare01` = 'AD', `compare02` = '白色', `compare03` = '', `compare04` = 'Light', `compare05` = '1360', `compare06` = 'Micro Bevel', `compare07` = '鋼刷處理', `compare08` = '自然透氣塗裝', `compare09` = '13', `compare10` = '31.78',`compare11` = '0.893', `compare12` = '2.95', `compare13` = '40', `compare14` = '1271.2', `compare15` = '118', `compare16` = '31.62', `compare17` = '1265', `compare18` = '900', `compare19` = '2125', `compare20` = '252',`compare21` = '95', `compare22` = '複合式木地板(海島型木地板)', `compare23` = '橡木', `compare24` = '1', `compare25` = '1', `compare26` = '1', `compare27` = '1', `compare28` = '公母榫企口', `compare29` = '1', `compare30` = '1' WHERE `product`.`sub_name` = 'PR24EW-WW';</v>
      </c>
      <c r="E31" s="14" t="s">
        <v>52</v>
      </c>
      <c r="F31" s="14" t="s">
        <v>44</v>
      </c>
      <c r="G31" s="34" t="s">
        <v>280</v>
      </c>
      <c r="H31" s="34"/>
      <c r="I31" s="34" t="s">
        <v>20</v>
      </c>
      <c r="J31" s="34">
        <v>1360</v>
      </c>
      <c r="K31" s="14" t="s">
        <v>16</v>
      </c>
      <c r="L31" s="34" t="s">
        <v>284</v>
      </c>
      <c r="M31" s="34" t="s">
        <v>285</v>
      </c>
      <c r="N31" s="51">
        <v>13</v>
      </c>
      <c r="O31" s="34">
        <v>31.78</v>
      </c>
      <c r="P31" s="34">
        <v>0.89300000000000002</v>
      </c>
      <c r="Q31" s="34">
        <v>2.95</v>
      </c>
      <c r="R31" s="34">
        <v>40</v>
      </c>
      <c r="S31" s="52">
        <f t="shared" si="7"/>
        <v>1271.2</v>
      </c>
      <c r="T31" s="34">
        <f t="shared" si="8"/>
        <v>118</v>
      </c>
      <c r="U31" s="53">
        <v>31.62</v>
      </c>
      <c r="V31" s="54">
        <v>1265</v>
      </c>
      <c r="W31" s="55">
        <v>900</v>
      </c>
      <c r="X31" s="55">
        <v>2125</v>
      </c>
      <c r="Y31" s="55">
        <v>252</v>
      </c>
      <c r="Z31" s="55">
        <v>95</v>
      </c>
      <c r="AA31" s="40" t="s">
        <v>281</v>
      </c>
      <c r="AB31" s="41" t="s">
        <v>288</v>
      </c>
      <c r="AC31" s="14">
        <v>1</v>
      </c>
      <c r="AD31" s="14">
        <v>1</v>
      </c>
      <c r="AE31" s="14">
        <v>1</v>
      </c>
      <c r="AF31" s="14">
        <v>1</v>
      </c>
      <c r="AG31" s="42" t="s">
        <v>286</v>
      </c>
      <c r="AH31" s="33">
        <v>1</v>
      </c>
      <c r="AI31" s="33">
        <v>1</v>
      </c>
      <c r="AJ31" s="33" t="str">
        <f t="shared" si="3"/>
        <v>UPDATE `product` SET `prod_price` = '3500' WHERE `product`.`sub_name` = 'PR24EW-WW';</v>
      </c>
      <c r="AK31" s="81">
        <v>3500</v>
      </c>
      <c r="AL31" s="81" t="str">
        <f t="shared" si="4"/>
        <v>UPDATE `product` SET `compare31` = '3500', `compare32` = '3500', `compare33` = '5000', `compare34` = '1800' WHERE `product`.`sub_name` = 'PR24EW-WW';</v>
      </c>
      <c r="AM31" s="81">
        <v>3500</v>
      </c>
      <c r="AN31" s="81">
        <v>3500</v>
      </c>
      <c r="AO31" s="81">
        <v>5000</v>
      </c>
      <c r="AP31" s="81">
        <v>1800</v>
      </c>
      <c r="AQ31" s="81" t="str">
        <f t="shared" si="5"/>
        <v>UPDATE `product` SET `compare35` = '240mm', `compare36` = '1-7呎(亂尺長)', `compare37` = '14.5mm', `compare38` = '3mm' WHERE `product`.`sub_name` = 'PR24EW-WW';</v>
      </c>
      <c r="AR31" s="34" t="s">
        <v>333</v>
      </c>
      <c r="AS31" s="34" t="s">
        <v>325</v>
      </c>
      <c r="AT31" s="34" t="s">
        <v>326</v>
      </c>
      <c r="AU31" s="34" t="s">
        <v>327</v>
      </c>
    </row>
    <row r="32" spans="1:47" s="4" customFormat="1" ht="18.399999999999999" customHeight="1" x14ac:dyDescent="0.25">
      <c r="A32" s="2" t="str">
        <f t="shared" si="0"/>
        <v>UPDATE `product` SET `compare01` = 'AD', `compare02` = '自然色', `compare03` = '', `compare04` = 'Medium', `compare05` = '1360', `compare06` = 'Micro Bevel', `compare07` = '鋼刷處理', `compare08` = '自然透氣塗裝', `compare09` = '16', `compare10` = '29.45',</v>
      </c>
      <c r="B32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2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'PR19EW-CD';</v>
      </c>
      <c r="D32" s="2" t="str">
        <f t="shared" si="6"/>
        <v>UPDATE `product` SET `compare01` = 'AD', `compare02` = '自然色',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'PR19EW-CD';</v>
      </c>
      <c r="E32" s="14" t="s">
        <v>53</v>
      </c>
      <c r="F32" s="14" t="s">
        <v>44</v>
      </c>
      <c r="G32" s="34" t="s">
        <v>278</v>
      </c>
      <c r="H32" s="34"/>
      <c r="I32" s="34" t="s">
        <v>15</v>
      </c>
      <c r="J32" s="34">
        <v>1360</v>
      </c>
      <c r="K32" s="14" t="s">
        <v>16</v>
      </c>
      <c r="L32" s="34" t="s">
        <v>284</v>
      </c>
      <c r="M32" s="34" t="s">
        <v>285</v>
      </c>
      <c r="N32" s="51">
        <v>16</v>
      </c>
      <c r="O32" s="34">
        <v>29.45</v>
      </c>
      <c r="P32" s="34">
        <v>0.82799999999999996</v>
      </c>
      <c r="Q32" s="34">
        <v>2.74</v>
      </c>
      <c r="R32" s="34">
        <v>45</v>
      </c>
      <c r="S32" s="56">
        <v>1325.25</v>
      </c>
      <c r="T32" s="34">
        <f>R32*Q32</f>
        <v>123.30000000000001</v>
      </c>
      <c r="U32" s="53">
        <v>30.22</v>
      </c>
      <c r="V32" s="54">
        <v>1360</v>
      </c>
      <c r="W32" s="55">
        <v>900</v>
      </c>
      <c r="X32" s="55">
        <v>2125</v>
      </c>
      <c r="Y32" s="55">
        <v>200</v>
      </c>
      <c r="Z32" s="55">
        <v>111</v>
      </c>
      <c r="AA32" s="40" t="s">
        <v>281</v>
      </c>
      <c r="AB32" s="41" t="s">
        <v>288</v>
      </c>
      <c r="AC32" s="14">
        <v>1</v>
      </c>
      <c r="AD32" s="14">
        <v>1</v>
      </c>
      <c r="AE32" s="14">
        <v>1</v>
      </c>
      <c r="AF32" s="14">
        <v>1</v>
      </c>
      <c r="AG32" s="42" t="s">
        <v>286</v>
      </c>
      <c r="AH32" s="33">
        <v>1</v>
      </c>
      <c r="AI32" s="33">
        <v>1</v>
      </c>
      <c r="AJ32" s="33" t="str">
        <f t="shared" si="3"/>
        <v>UPDATE `product` SET `prod_price` = '3500' WHERE `product`.`sub_name` = 'PR19EW-CD';</v>
      </c>
      <c r="AK32" s="81">
        <v>3500</v>
      </c>
      <c r="AL32" s="81" t="str">
        <f t="shared" si="4"/>
        <v>UPDATE `product` SET `compare31` = '3500', `compare32` = '3500', `compare33` = '5000', `compare34` = '1800' WHERE `product`.`sub_name` = 'PR19EW-CD';</v>
      </c>
      <c r="AM32" s="81">
        <v>3500</v>
      </c>
      <c r="AN32" s="81">
        <v>3500</v>
      </c>
      <c r="AO32" s="81">
        <v>5000</v>
      </c>
      <c r="AP32" s="81">
        <v>1800</v>
      </c>
      <c r="AQ32" s="81" t="str">
        <f t="shared" si="5"/>
        <v>UPDATE `product` SET `compare35` = '190mm', `compare36` = '1-7呎(亂尺長)', `compare37` = '14.5mm', `compare38` = '3mm' WHERE `product`.`sub_name` = 'PR19EW-CD';</v>
      </c>
      <c r="AR32" s="34" t="s">
        <v>324</v>
      </c>
      <c r="AS32" s="34" t="s">
        <v>325</v>
      </c>
      <c r="AT32" s="34" t="s">
        <v>326</v>
      </c>
      <c r="AU32" s="34" t="s">
        <v>327</v>
      </c>
    </row>
    <row r="33" spans="1:47" s="4" customFormat="1" ht="18.399999999999999" customHeight="1" x14ac:dyDescent="0.25">
      <c r="A33" s="2" t="str">
        <f t="shared" si="0"/>
        <v>UPDATE `product` SET `compare01` = 'AD', `compare02` = '深咖啡色', `compare03` = '', `compare04` = 'Dark', `compare05` = '1360', `compare06` = 'Micro Bevel', `compare07` = '鋼刷處理', `compare08` = '自然透氣塗裝', `compare09` = '16', `compare10` = '29.45',</v>
      </c>
      <c r="B33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3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'PR19EW-FD';</v>
      </c>
      <c r="D33" s="2" t="str">
        <f t="shared" si="6"/>
        <v>UPDATE `product` SET `compare01` = 'AD', `compare02` = '深咖啡色', `compare03` = '', `compare04` = 'Dark',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'PR19EW-FD';</v>
      </c>
      <c r="E33" s="14" t="s">
        <v>54</v>
      </c>
      <c r="F33" s="14" t="s">
        <v>44</v>
      </c>
      <c r="G33" s="34" t="s">
        <v>275</v>
      </c>
      <c r="H33" s="34"/>
      <c r="I33" s="34" t="s">
        <v>23</v>
      </c>
      <c r="J33" s="34">
        <v>1360</v>
      </c>
      <c r="K33" s="14" t="s">
        <v>16</v>
      </c>
      <c r="L33" s="34" t="s">
        <v>284</v>
      </c>
      <c r="M33" s="34" t="s">
        <v>285</v>
      </c>
      <c r="N33" s="51">
        <v>16</v>
      </c>
      <c r="O33" s="34">
        <v>29.45</v>
      </c>
      <c r="P33" s="34">
        <v>0.82799999999999996</v>
      </c>
      <c r="Q33" s="34">
        <v>2.74</v>
      </c>
      <c r="R33" s="34">
        <v>45</v>
      </c>
      <c r="S33" s="56">
        <v>1325.25</v>
      </c>
      <c r="T33" s="34">
        <f>R33*Q33</f>
        <v>123.30000000000001</v>
      </c>
      <c r="U33" s="53">
        <v>30.22</v>
      </c>
      <c r="V33" s="54">
        <v>1360</v>
      </c>
      <c r="W33" s="55">
        <v>900</v>
      </c>
      <c r="X33" s="55">
        <v>2125</v>
      </c>
      <c r="Y33" s="55">
        <v>200</v>
      </c>
      <c r="Z33" s="55">
        <v>111</v>
      </c>
      <c r="AA33" s="40" t="s">
        <v>281</v>
      </c>
      <c r="AB33" s="41" t="s">
        <v>288</v>
      </c>
      <c r="AC33" s="14">
        <v>1</v>
      </c>
      <c r="AD33" s="14">
        <v>1</v>
      </c>
      <c r="AE33" s="14">
        <v>1</v>
      </c>
      <c r="AF33" s="14">
        <v>1</v>
      </c>
      <c r="AG33" s="42" t="s">
        <v>286</v>
      </c>
      <c r="AH33" s="33">
        <v>1</v>
      </c>
      <c r="AI33" s="33">
        <v>1</v>
      </c>
      <c r="AJ33" s="33" t="str">
        <f t="shared" si="3"/>
        <v>UPDATE `product` SET `prod_price` = '3500' WHERE `product`.`sub_name` = 'PR19EW-FD';</v>
      </c>
      <c r="AK33" s="81">
        <v>3500</v>
      </c>
      <c r="AL33" s="81" t="str">
        <f t="shared" si="4"/>
        <v>UPDATE `product` SET `compare31` = '3500', `compare32` = '3500', `compare33` = '5000', `compare34` = '1800' WHERE `product`.`sub_name` = 'PR19EW-FD';</v>
      </c>
      <c r="AM33" s="81">
        <v>3500</v>
      </c>
      <c r="AN33" s="81">
        <v>3500</v>
      </c>
      <c r="AO33" s="81">
        <v>5000</v>
      </c>
      <c r="AP33" s="81">
        <v>1800</v>
      </c>
      <c r="AQ33" s="81" t="str">
        <f t="shared" si="5"/>
        <v>UPDATE `product` SET `compare35` = '190mm', `compare36` = '1-7呎(亂尺長)', `compare37` = '14.5mm', `compare38` = '3mm' WHERE `product`.`sub_name` = 'PR19EW-FD';</v>
      </c>
      <c r="AR33" s="34" t="s">
        <v>324</v>
      </c>
      <c r="AS33" s="34" t="s">
        <v>325</v>
      </c>
      <c r="AT33" s="34" t="s">
        <v>326</v>
      </c>
      <c r="AU33" s="34" t="s">
        <v>327</v>
      </c>
    </row>
    <row r="34" spans="1:47" s="4" customFormat="1" ht="18.399999999999999" customHeight="1" x14ac:dyDescent="0.25">
      <c r="A34" s="2" t="str">
        <f t="shared" si="0"/>
        <v>UPDATE `product` SET `compare01` = 'AD', `compare02` = '灰色', `compare03` = '', `compare04` = 'Medium', `compare05` = '1360', `compare06` = 'Micro Bevel', `compare07` = '鋼刷處理', `compare08` = '自然透氣塗裝', `compare09` = '16', `compare10` = '29.45',</v>
      </c>
      <c r="B34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4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'PR19EW-HG';</v>
      </c>
      <c r="D34" s="2" t="str">
        <f t="shared" si="6"/>
        <v>UPDATE `product` SET `compare01` = 'AD', `compare02` = '灰色',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'PR19EW-HG';</v>
      </c>
      <c r="E34" s="14" t="s">
        <v>55</v>
      </c>
      <c r="F34" s="14" t="s">
        <v>44</v>
      </c>
      <c r="G34" s="34" t="s">
        <v>276</v>
      </c>
      <c r="H34" s="34"/>
      <c r="I34" s="34" t="s">
        <v>15</v>
      </c>
      <c r="J34" s="34">
        <v>1360</v>
      </c>
      <c r="K34" s="14" t="s">
        <v>16</v>
      </c>
      <c r="L34" s="34" t="s">
        <v>284</v>
      </c>
      <c r="M34" s="34" t="s">
        <v>285</v>
      </c>
      <c r="N34" s="51">
        <v>16</v>
      </c>
      <c r="O34" s="34">
        <v>29.45</v>
      </c>
      <c r="P34" s="34">
        <v>0.82799999999999996</v>
      </c>
      <c r="Q34" s="34">
        <v>2.74</v>
      </c>
      <c r="R34" s="34">
        <v>45</v>
      </c>
      <c r="S34" s="56">
        <v>1325.25</v>
      </c>
      <c r="T34" s="34">
        <f>R34*Q34</f>
        <v>123.30000000000001</v>
      </c>
      <c r="U34" s="53">
        <v>30.22</v>
      </c>
      <c r="V34" s="54">
        <v>1360</v>
      </c>
      <c r="W34" s="55">
        <v>900</v>
      </c>
      <c r="X34" s="55">
        <v>2125</v>
      </c>
      <c r="Y34" s="55">
        <v>200</v>
      </c>
      <c r="Z34" s="55">
        <v>111</v>
      </c>
      <c r="AA34" s="40" t="s">
        <v>281</v>
      </c>
      <c r="AB34" s="41" t="s">
        <v>288</v>
      </c>
      <c r="AC34" s="14">
        <v>1</v>
      </c>
      <c r="AD34" s="14">
        <v>1</v>
      </c>
      <c r="AE34" s="14">
        <v>1</v>
      </c>
      <c r="AF34" s="14">
        <v>1</v>
      </c>
      <c r="AG34" s="42" t="s">
        <v>286</v>
      </c>
      <c r="AH34" s="33">
        <v>1</v>
      </c>
      <c r="AI34" s="33">
        <v>1</v>
      </c>
      <c r="AJ34" s="33" t="str">
        <f t="shared" si="3"/>
        <v>UPDATE `product` SET `prod_price` = '3500' WHERE `product`.`sub_name` = 'PR19EW-HG';</v>
      </c>
      <c r="AK34" s="81">
        <v>3500</v>
      </c>
      <c r="AL34" s="81" t="str">
        <f t="shared" si="4"/>
        <v>UPDATE `product` SET `compare31` = '3500', `compare32` = '3500', `compare33` = '5000', `compare34` = '1800' WHERE `product`.`sub_name` = 'PR19EW-HG';</v>
      </c>
      <c r="AM34" s="81">
        <v>3500</v>
      </c>
      <c r="AN34" s="81">
        <v>3500</v>
      </c>
      <c r="AO34" s="81">
        <v>5000</v>
      </c>
      <c r="AP34" s="81">
        <v>1800</v>
      </c>
      <c r="AQ34" s="81" t="str">
        <f t="shared" si="5"/>
        <v>UPDATE `product` SET `compare35` = '190mm', `compare36` = '1-7呎(亂尺長)', `compare37` = '14.5mm', `compare38` = '3mm' WHERE `product`.`sub_name` = 'PR19EW-HG';</v>
      </c>
      <c r="AR34" s="34" t="s">
        <v>324</v>
      </c>
      <c r="AS34" s="34" t="s">
        <v>325</v>
      </c>
      <c r="AT34" s="34" t="s">
        <v>326</v>
      </c>
      <c r="AU34" s="34" t="s">
        <v>327</v>
      </c>
    </row>
    <row r="35" spans="1:47" s="4" customFormat="1" ht="18.399999999999999" customHeight="1" x14ac:dyDescent="0.25">
      <c r="A35" s="2" t="str">
        <f t="shared" si="0"/>
        <v>UPDATE `product` SET `compare01` = 'AD', `compare02` = '灰色', `compare03` = '', `compare04` = 'Medium', `compare05` = '1360', `compare06` = 'Micro Bevel', `compare07` = '鋼刷處理', `compare08` = '自然透氣塗裝', `compare09` = '16', `compare10` = '29.45',</v>
      </c>
      <c r="B35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5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'PR19EW-IG';</v>
      </c>
      <c r="D35" s="2" t="str">
        <f t="shared" si="6"/>
        <v>UPDATE `product` SET `compare01` = 'AD', `compare02` = '灰色',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'PR19EW-IG';</v>
      </c>
      <c r="E35" s="14" t="s">
        <v>56</v>
      </c>
      <c r="F35" s="14" t="s">
        <v>44</v>
      </c>
      <c r="G35" s="34" t="s">
        <v>276</v>
      </c>
      <c r="H35" s="34"/>
      <c r="I35" s="34" t="s">
        <v>15</v>
      </c>
      <c r="J35" s="34">
        <v>1360</v>
      </c>
      <c r="K35" s="14" t="s">
        <v>16</v>
      </c>
      <c r="L35" s="34" t="s">
        <v>284</v>
      </c>
      <c r="M35" s="34" t="s">
        <v>285</v>
      </c>
      <c r="N35" s="51">
        <v>16</v>
      </c>
      <c r="O35" s="34">
        <v>29.45</v>
      </c>
      <c r="P35" s="34">
        <v>0.82799999999999996</v>
      </c>
      <c r="Q35" s="34">
        <v>2.74</v>
      </c>
      <c r="R35" s="34">
        <v>45</v>
      </c>
      <c r="S35" s="56">
        <v>1325.25</v>
      </c>
      <c r="T35" s="34">
        <f t="shared" ref="T35:T40" si="9">R35*Q35</f>
        <v>123.30000000000001</v>
      </c>
      <c r="U35" s="53">
        <v>30.22</v>
      </c>
      <c r="V35" s="54">
        <v>1360</v>
      </c>
      <c r="W35" s="55">
        <v>900</v>
      </c>
      <c r="X35" s="55">
        <v>2125</v>
      </c>
      <c r="Y35" s="55">
        <v>200</v>
      </c>
      <c r="Z35" s="55">
        <v>111</v>
      </c>
      <c r="AA35" s="40" t="s">
        <v>281</v>
      </c>
      <c r="AB35" s="41" t="s">
        <v>288</v>
      </c>
      <c r="AC35" s="14">
        <v>1</v>
      </c>
      <c r="AD35" s="14">
        <v>1</v>
      </c>
      <c r="AE35" s="14">
        <v>1</v>
      </c>
      <c r="AF35" s="14">
        <v>1</v>
      </c>
      <c r="AG35" s="42" t="s">
        <v>286</v>
      </c>
      <c r="AH35" s="33">
        <v>1</v>
      </c>
      <c r="AI35" s="33">
        <v>1</v>
      </c>
      <c r="AJ35" s="33" t="str">
        <f t="shared" si="3"/>
        <v>UPDATE `product` SET `prod_price` = '3500' WHERE `product`.`sub_name` = 'PR19EW-IG';</v>
      </c>
      <c r="AK35" s="81">
        <v>3500</v>
      </c>
      <c r="AL35" s="81" t="str">
        <f t="shared" si="4"/>
        <v>UPDATE `product` SET `compare31` = '3500', `compare32` = '3500', `compare33` = '5000', `compare34` = '1800' WHERE `product`.`sub_name` = 'PR19EW-IG';</v>
      </c>
      <c r="AM35" s="81">
        <v>3500</v>
      </c>
      <c r="AN35" s="81">
        <v>3500</v>
      </c>
      <c r="AO35" s="81">
        <v>5000</v>
      </c>
      <c r="AP35" s="81">
        <v>1800</v>
      </c>
      <c r="AQ35" s="81" t="str">
        <f t="shared" si="5"/>
        <v>UPDATE `product` SET `compare35` = '190mm', `compare36` = '1-7呎(亂尺長)', `compare37` = '14.5mm', `compare38` = '3mm' WHERE `product`.`sub_name` = 'PR19EW-IG';</v>
      </c>
      <c r="AR35" s="34" t="s">
        <v>324</v>
      </c>
      <c r="AS35" s="34" t="s">
        <v>325</v>
      </c>
      <c r="AT35" s="34" t="s">
        <v>326</v>
      </c>
      <c r="AU35" s="34" t="s">
        <v>327</v>
      </c>
    </row>
    <row r="36" spans="1:47" s="4" customFormat="1" ht="18.399999999999999" customHeight="1" x14ac:dyDescent="0.25">
      <c r="A36" s="2" t="str">
        <f t="shared" si="0"/>
        <v>UPDATE `product` SET `compare01` = 'AD', `compare02` = '灰色', `compare03` = '', `compare04` = 'Light', `compare05` = '1360', `compare06` = 'Micro Bevel', `compare07` = '鋼刷處理', `compare08` = '自然透氣塗裝', `compare09` = '16', `compare10` = '29.45',</v>
      </c>
      <c r="B36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6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'PR19EW-LT';</v>
      </c>
      <c r="D36" s="2" t="str">
        <f t="shared" si="6"/>
        <v>UPDATE `product` SET `compare01` = 'AD', `compare02` = '灰色', `compare03` = '', `compare04` = 'Light',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'PR19EW-LT';</v>
      </c>
      <c r="E36" s="14" t="s">
        <v>57</v>
      </c>
      <c r="F36" s="14" t="s">
        <v>44</v>
      </c>
      <c r="G36" s="34" t="s">
        <v>276</v>
      </c>
      <c r="H36" s="34"/>
      <c r="I36" s="34" t="s">
        <v>20</v>
      </c>
      <c r="J36" s="34">
        <v>1360</v>
      </c>
      <c r="K36" s="14" t="s">
        <v>16</v>
      </c>
      <c r="L36" s="34" t="s">
        <v>284</v>
      </c>
      <c r="M36" s="34" t="s">
        <v>285</v>
      </c>
      <c r="N36" s="51">
        <v>16</v>
      </c>
      <c r="O36" s="34">
        <v>29.45</v>
      </c>
      <c r="P36" s="34">
        <v>0.82799999999999996</v>
      </c>
      <c r="Q36" s="34">
        <v>2.74</v>
      </c>
      <c r="R36" s="34">
        <v>45</v>
      </c>
      <c r="S36" s="56">
        <v>1325.25</v>
      </c>
      <c r="T36" s="34">
        <f t="shared" si="9"/>
        <v>123.30000000000001</v>
      </c>
      <c r="U36" s="53">
        <v>30.22</v>
      </c>
      <c r="V36" s="54">
        <v>1360</v>
      </c>
      <c r="W36" s="55">
        <v>900</v>
      </c>
      <c r="X36" s="55">
        <v>2125</v>
      </c>
      <c r="Y36" s="55">
        <v>200</v>
      </c>
      <c r="Z36" s="55">
        <v>111</v>
      </c>
      <c r="AA36" s="40" t="s">
        <v>281</v>
      </c>
      <c r="AB36" s="41" t="s">
        <v>288</v>
      </c>
      <c r="AC36" s="14">
        <v>1</v>
      </c>
      <c r="AD36" s="14">
        <v>1</v>
      </c>
      <c r="AE36" s="14">
        <v>1</v>
      </c>
      <c r="AF36" s="14">
        <v>1</v>
      </c>
      <c r="AG36" s="42" t="s">
        <v>286</v>
      </c>
      <c r="AH36" s="33">
        <v>1</v>
      </c>
      <c r="AI36" s="33">
        <v>1</v>
      </c>
      <c r="AJ36" s="33" t="str">
        <f t="shared" si="3"/>
        <v>UPDATE `product` SET `prod_price` = '3500' WHERE `product`.`sub_name` = 'PR19EW-LT';</v>
      </c>
      <c r="AK36" s="81">
        <v>3500</v>
      </c>
      <c r="AL36" s="81" t="str">
        <f t="shared" si="4"/>
        <v>UPDATE `product` SET `compare31` = '3500', `compare32` = '3500', `compare33` = '5000', `compare34` = '1800' WHERE `product`.`sub_name` = 'PR19EW-LT';</v>
      </c>
      <c r="AM36" s="81">
        <v>3500</v>
      </c>
      <c r="AN36" s="81">
        <v>3500</v>
      </c>
      <c r="AO36" s="81">
        <v>5000</v>
      </c>
      <c r="AP36" s="81">
        <v>1800</v>
      </c>
      <c r="AQ36" s="81" t="str">
        <f t="shared" si="5"/>
        <v>UPDATE `product` SET `compare35` = '190mm', `compare36` = '1-7呎(亂尺長)', `compare37` = '14.5mm', `compare38` = '3mm' WHERE `product`.`sub_name` = 'PR19EW-LT';</v>
      </c>
      <c r="AR36" s="34" t="s">
        <v>324</v>
      </c>
      <c r="AS36" s="34" t="s">
        <v>325</v>
      </c>
      <c r="AT36" s="34" t="s">
        <v>326</v>
      </c>
      <c r="AU36" s="34" t="s">
        <v>327</v>
      </c>
    </row>
    <row r="37" spans="1:47" s="4" customFormat="1" ht="18.399999999999999" customHeight="1" x14ac:dyDescent="0.25">
      <c r="A37" s="2" t="str">
        <f t="shared" si="0"/>
        <v>UPDATE `product` SET `compare01` = 'AD', `compare02` = '灰色', `compare03` = '', `compare04` = 'Light', `compare05` = '1360', `compare06` = 'Micro Bevel', `compare07` = '鋼刷處理', `compare08` = '自然透氣塗裝', `compare09` = '16', `compare10` = '29.45',</v>
      </c>
      <c r="B37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7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'PR19EW-LT';</v>
      </c>
      <c r="D37" s="2" t="str">
        <f t="shared" si="6"/>
        <v>UPDATE `product` SET `compare01` = 'AD', `compare02` = '灰色', `compare03` = '', `compare04` = 'Light',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'PR19EW-LT';</v>
      </c>
      <c r="E37" s="14" t="s">
        <v>57</v>
      </c>
      <c r="F37" s="14" t="s">
        <v>44</v>
      </c>
      <c r="G37" s="34" t="s">
        <v>276</v>
      </c>
      <c r="H37" s="34"/>
      <c r="I37" s="34" t="s">
        <v>20</v>
      </c>
      <c r="J37" s="34">
        <v>1360</v>
      </c>
      <c r="K37" s="14" t="s">
        <v>16</v>
      </c>
      <c r="L37" s="34" t="s">
        <v>284</v>
      </c>
      <c r="M37" s="34" t="s">
        <v>285</v>
      </c>
      <c r="N37" s="51">
        <v>16</v>
      </c>
      <c r="O37" s="34">
        <v>29.45</v>
      </c>
      <c r="P37" s="34">
        <v>0.82799999999999996</v>
      </c>
      <c r="Q37" s="34">
        <v>2.74</v>
      </c>
      <c r="R37" s="34">
        <v>45</v>
      </c>
      <c r="S37" s="56">
        <v>1325.25</v>
      </c>
      <c r="T37" s="34">
        <f t="shared" si="9"/>
        <v>123.30000000000001</v>
      </c>
      <c r="U37" s="53">
        <v>30.22</v>
      </c>
      <c r="V37" s="54">
        <v>1360</v>
      </c>
      <c r="W37" s="55">
        <v>900</v>
      </c>
      <c r="X37" s="55">
        <v>2125</v>
      </c>
      <c r="Y37" s="55">
        <v>200</v>
      </c>
      <c r="Z37" s="55">
        <v>111</v>
      </c>
      <c r="AA37" s="40" t="s">
        <v>281</v>
      </c>
      <c r="AB37" s="41" t="s">
        <v>288</v>
      </c>
      <c r="AC37" s="14">
        <v>1</v>
      </c>
      <c r="AD37" s="14">
        <v>1</v>
      </c>
      <c r="AE37" s="14">
        <v>1</v>
      </c>
      <c r="AF37" s="14">
        <v>1</v>
      </c>
      <c r="AG37" s="42" t="s">
        <v>286</v>
      </c>
      <c r="AH37" s="33">
        <v>1</v>
      </c>
      <c r="AI37" s="33">
        <v>1</v>
      </c>
      <c r="AJ37" s="33" t="str">
        <f t="shared" si="3"/>
        <v>UPDATE `product` SET `prod_price` = '3500' WHERE `product`.`sub_name` = 'PR19EW-LT';</v>
      </c>
      <c r="AK37" s="81">
        <v>3500</v>
      </c>
      <c r="AL37" s="81" t="str">
        <f t="shared" si="4"/>
        <v>UPDATE `product` SET `compare31` = '3500', `compare32` = '3500', `compare33` = '5000', `compare34` = '1800' WHERE `product`.`sub_name` = 'PR19EW-LT';</v>
      </c>
      <c r="AM37" s="81">
        <v>3500</v>
      </c>
      <c r="AN37" s="81">
        <v>3500</v>
      </c>
      <c r="AO37" s="81">
        <v>5000</v>
      </c>
      <c r="AP37" s="81">
        <v>1800</v>
      </c>
      <c r="AQ37" s="81" t="str">
        <f t="shared" si="5"/>
        <v>UPDATE `product` SET `compare35` = '190mm', `compare36` = '1-7呎(亂尺長)', `compare37` = '14.5mm', `compare38` = '3mm' WHERE `product`.`sub_name` = 'PR19EW-LT';</v>
      </c>
      <c r="AR37" s="34" t="s">
        <v>324</v>
      </c>
      <c r="AS37" s="34" t="s">
        <v>325</v>
      </c>
      <c r="AT37" s="34" t="s">
        <v>326</v>
      </c>
      <c r="AU37" s="34" t="s">
        <v>327</v>
      </c>
    </row>
    <row r="38" spans="1:47" s="4" customFormat="1" ht="18.399999999999999" customHeight="1" x14ac:dyDescent="0.25">
      <c r="A38" s="2" t="str">
        <f t="shared" si="0"/>
        <v>UPDATE `product` SET `compare01` = 'AD', `compare02` = '深咖啡色', `compare03` = '', `compare04` = 'Medium', `compare05` = '1360', `compare06` = 'Micro Bevel', `compare07` = '鋼刷處理', `compare08` = '自然透氣塗裝', `compare09` = '16', `compare10` = '29.45',</v>
      </c>
      <c r="B38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8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'PR19EW-MF';</v>
      </c>
      <c r="D38" s="2" t="str">
        <f t="shared" si="6"/>
        <v>UPDATE `product` SET `compare01` = 'AD', `compare02` = '深咖啡色',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'PR19EW-MF';</v>
      </c>
      <c r="E38" s="14" t="s">
        <v>58</v>
      </c>
      <c r="F38" s="14" t="s">
        <v>44</v>
      </c>
      <c r="G38" s="34" t="s">
        <v>275</v>
      </c>
      <c r="H38" s="34"/>
      <c r="I38" s="34" t="s">
        <v>15</v>
      </c>
      <c r="J38" s="34">
        <v>1360</v>
      </c>
      <c r="K38" s="14" t="s">
        <v>16</v>
      </c>
      <c r="L38" s="34" t="s">
        <v>284</v>
      </c>
      <c r="M38" s="34" t="s">
        <v>285</v>
      </c>
      <c r="N38" s="51">
        <v>16</v>
      </c>
      <c r="O38" s="34">
        <v>29.45</v>
      </c>
      <c r="P38" s="34">
        <v>0.82799999999999996</v>
      </c>
      <c r="Q38" s="34">
        <v>2.74</v>
      </c>
      <c r="R38" s="34">
        <v>45</v>
      </c>
      <c r="S38" s="56">
        <v>1325.25</v>
      </c>
      <c r="T38" s="34">
        <f t="shared" si="9"/>
        <v>123.30000000000001</v>
      </c>
      <c r="U38" s="53">
        <v>30.22</v>
      </c>
      <c r="V38" s="54">
        <v>1360</v>
      </c>
      <c r="W38" s="55">
        <v>900</v>
      </c>
      <c r="X38" s="55">
        <v>2125</v>
      </c>
      <c r="Y38" s="55">
        <v>200</v>
      </c>
      <c r="Z38" s="55">
        <v>111</v>
      </c>
      <c r="AA38" s="40" t="s">
        <v>281</v>
      </c>
      <c r="AB38" s="41" t="s">
        <v>288</v>
      </c>
      <c r="AC38" s="14">
        <v>1</v>
      </c>
      <c r="AD38" s="14">
        <v>1</v>
      </c>
      <c r="AE38" s="14">
        <v>1</v>
      </c>
      <c r="AF38" s="14">
        <v>1</v>
      </c>
      <c r="AG38" s="42" t="s">
        <v>286</v>
      </c>
      <c r="AH38" s="33">
        <v>1</v>
      </c>
      <c r="AI38" s="33">
        <v>1</v>
      </c>
      <c r="AJ38" s="33" t="str">
        <f t="shared" si="3"/>
        <v>UPDATE `product` SET `prod_price` = '3500' WHERE `product`.`sub_name` = 'PR19EW-MF';</v>
      </c>
      <c r="AK38" s="81">
        <v>3500</v>
      </c>
      <c r="AL38" s="81" t="str">
        <f t="shared" si="4"/>
        <v>UPDATE `product` SET `compare31` = '3500', `compare32` = '3500', `compare33` = '5000', `compare34` = '1800' WHERE `product`.`sub_name` = 'PR19EW-MF';</v>
      </c>
      <c r="AM38" s="81">
        <v>3500</v>
      </c>
      <c r="AN38" s="81">
        <v>3500</v>
      </c>
      <c r="AO38" s="81">
        <v>5000</v>
      </c>
      <c r="AP38" s="81">
        <v>1800</v>
      </c>
      <c r="AQ38" s="81" t="str">
        <f t="shared" si="5"/>
        <v>UPDATE `product` SET `compare35` = '190mm', `compare36` = '1-7呎(亂尺長)', `compare37` = '14.5mm', `compare38` = '3mm' WHERE `product`.`sub_name` = 'PR19EW-MF';</v>
      </c>
      <c r="AR38" s="34" t="s">
        <v>324</v>
      </c>
      <c r="AS38" s="34" t="s">
        <v>325</v>
      </c>
      <c r="AT38" s="34" t="s">
        <v>326</v>
      </c>
      <c r="AU38" s="34" t="s">
        <v>327</v>
      </c>
    </row>
    <row r="39" spans="1:47" s="4" customFormat="1" ht="18.399999999999999" customHeight="1" x14ac:dyDescent="0.25">
      <c r="A39" s="2" t="str">
        <f t="shared" si="0"/>
        <v>UPDATE `product` SET `compare01` = 'AD', `compare02` = '自然色', `compare03` = '', `compare04` = 'Medium', `compare05` = '1360', `compare06` = 'Micro Bevel', `compare07` = '鋼刷處理', `compare08` = '自然透氣塗裝', `compare09` = '16', `compare10` = '29.45',</v>
      </c>
      <c r="B39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39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'PR19EW-TL';</v>
      </c>
      <c r="D39" s="2" t="str">
        <f t="shared" si="6"/>
        <v>UPDATE `product` SET `compare01` = 'AD', `compare02` = '自然色', `compare03` = '',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'PR19EW-TL';</v>
      </c>
      <c r="E39" s="14" t="s">
        <v>59</v>
      </c>
      <c r="F39" s="14" t="s">
        <v>44</v>
      </c>
      <c r="G39" s="34" t="s">
        <v>278</v>
      </c>
      <c r="H39" s="34"/>
      <c r="I39" s="34" t="s">
        <v>15</v>
      </c>
      <c r="J39" s="34">
        <v>1360</v>
      </c>
      <c r="K39" s="14" t="s">
        <v>16</v>
      </c>
      <c r="L39" s="34" t="s">
        <v>284</v>
      </c>
      <c r="M39" s="34" t="s">
        <v>285</v>
      </c>
      <c r="N39" s="51">
        <v>16</v>
      </c>
      <c r="O39" s="34">
        <v>29.45</v>
      </c>
      <c r="P39" s="34">
        <v>0.82799999999999996</v>
      </c>
      <c r="Q39" s="34">
        <v>2.74</v>
      </c>
      <c r="R39" s="34">
        <v>45</v>
      </c>
      <c r="S39" s="56">
        <v>1325.25</v>
      </c>
      <c r="T39" s="34">
        <f t="shared" si="9"/>
        <v>123.30000000000001</v>
      </c>
      <c r="U39" s="53">
        <v>30.22</v>
      </c>
      <c r="V39" s="54">
        <v>1360</v>
      </c>
      <c r="W39" s="55">
        <v>900</v>
      </c>
      <c r="X39" s="55">
        <v>2125</v>
      </c>
      <c r="Y39" s="55">
        <v>200</v>
      </c>
      <c r="Z39" s="55">
        <v>111</v>
      </c>
      <c r="AA39" s="40" t="s">
        <v>281</v>
      </c>
      <c r="AB39" s="41" t="s">
        <v>288</v>
      </c>
      <c r="AC39" s="14">
        <v>1</v>
      </c>
      <c r="AD39" s="14">
        <v>1</v>
      </c>
      <c r="AE39" s="14">
        <v>1</v>
      </c>
      <c r="AF39" s="14">
        <v>1</v>
      </c>
      <c r="AG39" s="42" t="s">
        <v>286</v>
      </c>
      <c r="AH39" s="33">
        <v>1</v>
      </c>
      <c r="AI39" s="33">
        <v>1</v>
      </c>
      <c r="AJ39" s="33" t="str">
        <f t="shared" si="3"/>
        <v>UPDATE `product` SET `prod_price` = '3500' WHERE `product`.`sub_name` = 'PR19EW-TL';</v>
      </c>
      <c r="AK39" s="81">
        <v>3500</v>
      </c>
      <c r="AL39" s="81" t="str">
        <f t="shared" si="4"/>
        <v>UPDATE `product` SET `compare31` = '3500', `compare32` = '3500', `compare33` = '5000', `compare34` = '1800' WHERE `product`.`sub_name` = 'PR19EW-TL';</v>
      </c>
      <c r="AM39" s="81">
        <v>3500</v>
      </c>
      <c r="AN39" s="81">
        <v>3500</v>
      </c>
      <c r="AO39" s="81">
        <v>5000</v>
      </c>
      <c r="AP39" s="81">
        <v>1800</v>
      </c>
      <c r="AQ39" s="81" t="str">
        <f t="shared" si="5"/>
        <v>UPDATE `product` SET `compare35` = '190mm', `compare36` = '1-7呎(亂尺長)', `compare37` = '14.5mm', `compare38` = '3mm' WHERE `product`.`sub_name` = 'PR19EW-TL';</v>
      </c>
      <c r="AR39" s="34" t="s">
        <v>324</v>
      </c>
      <c r="AS39" s="34" t="s">
        <v>325</v>
      </c>
      <c r="AT39" s="34" t="s">
        <v>326</v>
      </c>
      <c r="AU39" s="34" t="s">
        <v>327</v>
      </c>
    </row>
    <row r="40" spans="1:47" s="4" customFormat="1" ht="18.399999999999999" customHeight="1" x14ac:dyDescent="0.25">
      <c r="A40" s="2" t="str">
        <f t="shared" si="0"/>
        <v>UPDATE `product` SET `compare01` = 'AD', `compare02` = '深咖啡色', `compare03` = '灰色', `compare04` = 'Medium', `compare05` = '1360', `compare06` = 'Micro Bevel', `compare07` = '鋼刷處理', `compare08` = '自然透氣塗裝', `compare09` = '16', `compare10` = '29.45',</v>
      </c>
      <c r="B40" s="2" t="str">
        <f t="shared" si="1"/>
        <v>`compare11` = '0.828', `compare12` = '2.74', `compare13` = '45', `compare14` = '1325.25', `compare15` = '123.3', `compare16` = '30.22', `compare17` = '1360', `compare18` = '900', `compare19` = '2125', `compare20` = '200',</v>
      </c>
      <c r="C40" s="2" t="str">
        <f t="shared" si="2"/>
        <v>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'PR19EW-TP';</v>
      </c>
      <c r="D40" s="2" t="str">
        <f t="shared" si="6"/>
        <v>UPDATE `product` SET `compare01` = 'AD', `compare02` = '深咖啡色', `compare03` = '灰色', `compare04` = 'Medium', `compare05` = '1360', `compare06` = 'Micro Bevel', `compare07` = '鋼刷處理', `compare08` = '自然透氣塗裝', `compare09` = '16', `compare10` = '29.45',`compare11` = '0.828', `compare12` = '2.74', `compare13` = '45', `compare14` = '1325.25', `compare15` = '123.3', `compare16` = '30.22', `compare17` = '1360', `compare18` = '900', `compare19` = '2125', `compare20` = '200',`compare21` = '111', `compare22` = '複合式木地板(海島型木地板)', `compare23` = '橡木', `compare24` = '1', `compare25` = '1', `compare26` = '1', `compare27` = '1', `compare28` = '公母榫企口', `compare29` = '1', `compare30` = '1' WHERE `product`.`sub_name` = 'PR19EW-TP';</v>
      </c>
      <c r="E40" s="14" t="s">
        <v>60</v>
      </c>
      <c r="F40" s="14" t="s">
        <v>44</v>
      </c>
      <c r="G40" s="34" t="s">
        <v>275</v>
      </c>
      <c r="H40" s="34" t="s">
        <v>276</v>
      </c>
      <c r="I40" s="34" t="s">
        <v>15</v>
      </c>
      <c r="J40" s="34">
        <v>1360</v>
      </c>
      <c r="K40" s="14" t="s">
        <v>16</v>
      </c>
      <c r="L40" s="34" t="s">
        <v>284</v>
      </c>
      <c r="M40" s="34" t="s">
        <v>285</v>
      </c>
      <c r="N40" s="51">
        <v>16</v>
      </c>
      <c r="O40" s="34">
        <v>29.45</v>
      </c>
      <c r="P40" s="34">
        <v>0.82799999999999996</v>
      </c>
      <c r="Q40" s="34">
        <v>2.74</v>
      </c>
      <c r="R40" s="34">
        <v>45</v>
      </c>
      <c r="S40" s="56">
        <v>1325.25</v>
      </c>
      <c r="T40" s="34">
        <f t="shared" si="9"/>
        <v>123.30000000000001</v>
      </c>
      <c r="U40" s="53">
        <v>30.22</v>
      </c>
      <c r="V40" s="54">
        <v>1360</v>
      </c>
      <c r="W40" s="55">
        <v>900</v>
      </c>
      <c r="X40" s="55">
        <v>2125</v>
      </c>
      <c r="Y40" s="55">
        <v>200</v>
      </c>
      <c r="Z40" s="55">
        <v>111</v>
      </c>
      <c r="AA40" s="40" t="s">
        <v>281</v>
      </c>
      <c r="AB40" s="41" t="s">
        <v>288</v>
      </c>
      <c r="AC40" s="14">
        <v>1</v>
      </c>
      <c r="AD40" s="14">
        <v>1</v>
      </c>
      <c r="AE40" s="14">
        <v>1</v>
      </c>
      <c r="AF40" s="14">
        <v>1</v>
      </c>
      <c r="AG40" s="42" t="s">
        <v>286</v>
      </c>
      <c r="AH40" s="33">
        <v>1</v>
      </c>
      <c r="AI40" s="33">
        <v>1</v>
      </c>
      <c r="AJ40" s="33" t="str">
        <f t="shared" si="3"/>
        <v>UPDATE `product` SET `prod_price` = '3500' WHERE `product`.`sub_name` = 'PR19EW-TP';</v>
      </c>
      <c r="AK40" s="81">
        <v>3500</v>
      </c>
      <c r="AL40" s="81" t="str">
        <f t="shared" si="4"/>
        <v>UPDATE `product` SET `compare31` = '3500', `compare32` = '3500', `compare33` = '5000', `compare34` = '1800' WHERE `product`.`sub_name` = 'PR19EW-TP';</v>
      </c>
      <c r="AM40" s="81">
        <v>3500</v>
      </c>
      <c r="AN40" s="81">
        <v>3500</v>
      </c>
      <c r="AO40" s="81">
        <v>5000</v>
      </c>
      <c r="AP40" s="81">
        <v>1800</v>
      </c>
      <c r="AQ40" s="81" t="str">
        <f t="shared" si="5"/>
        <v>UPDATE `product` SET `compare35` = '190mm', `compare36` = '1-7呎(亂尺長)', `compare37` = '14.5mm', `compare38` = '3mm' WHERE `product`.`sub_name` = 'PR19EW-TP';</v>
      </c>
      <c r="AR40" s="34" t="s">
        <v>324</v>
      </c>
      <c r="AS40" s="34" t="s">
        <v>325</v>
      </c>
      <c r="AT40" s="34" t="s">
        <v>326</v>
      </c>
      <c r="AU40" s="34" t="s">
        <v>327</v>
      </c>
    </row>
    <row r="41" spans="1:47" s="4" customFormat="1" ht="18.399999999999999" customHeight="1" x14ac:dyDescent="0.25">
      <c r="A41" s="2" t="str">
        <f t="shared" si="0"/>
        <v>UPDATE `product` SET `compare01` = 'AD', `compare02` = '深咖啡色', `compare03` = '', `compare04` = 'Dark', `compare05` = '1010', `compare06` = 'Micro Bevel', `compare07` = '平滑表面', `compare08` = '自然透氣塗裝', `compare09` = '16', `compare10` = '29.45',</v>
      </c>
      <c r="B41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1" s="2" t="str">
        <f t="shared" si="2"/>
        <v>`compare21` = '90', `compare22` = '複合式木地板(海島型木地板)', `compare23` = '胡桃木', `compare24` = '1', `compare25` = '1', `compare26` = '1', `compare27` = '1', `compare28` = '公母榫企口', `compare29` = '1', `compare30` = '1' WHERE `product`.`sub_name` = 'OC7519-LW';</v>
      </c>
      <c r="D41" s="2" t="str">
        <f t="shared" si="6"/>
        <v>UPDATE `product` SET `compare01` = 'AD', `compare02` = '深咖啡色', `compare03` = '', `compare04` = 'Dark', `compare05` = '1010',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'胡桃木', `compare24` = '1', `compare25` = '1', `compare26` = '1', `compare27` = '1', `compare28` = '公母榫企口', `compare29` = '1', `compare30` = '1' WHERE `product`.`sub_name` = 'OC7519-LW';</v>
      </c>
      <c r="E41" s="14" t="s">
        <v>61</v>
      </c>
      <c r="F41" s="14" t="s">
        <v>44</v>
      </c>
      <c r="G41" s="34" t="s">
        <v>275</v>
      </c>
      <c r="H41" s="34"/>
      <c r="I41" s="34" t="s">
        <v>23</v>
      </c>
      <c r="J41" s="34">
        <v>1010</v>
      </c>
      <c r="K41" s="14" t="s">
        <v>16</v>
      </c>
      <c r="L41" s="34" t="s">
        <v>283</v>
      </c>
      <c r="M41" s="34" t="s">
        <v>285</v>
      </c>
      <c r="N41" s="51">
        <v>16</v>
      </c>
      <c r="O41" s="34">
        <v>29.45</v>
      </c>
      <c r="P41" s="34">
        <v>0.82799999999999996</v>
      </c>
      <c r="Q41" s="34">
        <v>2.74</v>
      </c>
      <c r="R41" s="34">
        <v>59</v>
      </c>
      <c r="S41" s="56">
        <v>1737.55</v>
      </c>
      <c r="T41" s="34">
        <f>R41*Q41</f>
        <v>161.66000000000003</v>
      </c>
      <c r="U41" s="53">
        <v>23.56</v>
      </c>
      <c r="V41" s="54">
        <v>1390</v>
      </c>
      <c r="W41" s="55">
        <v>900</v>
      </c>
      <c r="X41" s="55">
        <v>2125</v>
      </c>
      <c r="Y41" s="55">
        <v>200</v>
      </c>
      <c r="Z41" s="55">
        <v>90</v>
      </c>
      <c r="AA41" s="40" t="s">
        <v>281</v>
      </c>
      <c r="AB41" s="34" t="s">
        <v>296</v>
      </c>
      <c r="AC41" s="14">
        <v>1</v>
      </c>
      <c r="AD41" s="14">
        <v>1</v>
      </c>
      <c r="AE41" s="14">
        <v>1</v>
      </c>
      <c r="AF41" s="14">
        <v>1</v>
      </c>
      <c r="AG41" s="42" t="s">
        <v>286</v>
      </c>
      <c r="AH41" s="33">
        <v>1</v>
      </c>
      <c r="AI41" s="33">
        <v>1</v>
      </c>
      <c r="AJ41" s="33" t="str">
        <f t="shared" si="3"/>
        <v>UPDATE `product` SET `prod_price` = '3500' WHERE `product`.`sub_name` = 'OC7519-LW';</v>
      </c>
      <c r="AK41" s="81">
        <v>3500</v>
      </c>
      <c r="AL41" s="81" t="str">
        <f t="shared" si="4"/>
        <v>UPDATE `product` SET `compare31` = '3500', `compare32` = '3500', `compare33` = '5000', `compare34` = '1800' WHERE `product`.`sub_name` = 'OC7519-LW';</v>
      </c>
      <c r="AM41" s="81">
        <v>3500</v>
      </c>
      <c r="AN41" s="81">
        <v>3500</v>
      </c>
      <c r="AO41" s="81">
        <v>5000</v>
      </c>
      <c r="AP41" s="81">
        <v>1800</v>
      </c>
      <c r="AQ41" s="81" t="str">
        <f t="shared" si="5"/>
        <v>UPDATE `product` SET `compare35` = '190mm', `compare36` = '1-7呎(亂尺長)', `compare37` = '11.5mm', `compare38` = '' WHERE `product`.`sub_name` = 'OC7519-LW';</v>
      </c>
      <c r="AR41" s="34" t="s">
        <v>324</v>
      </c>
      <c r="AS41" s="34" t="s">
        <v>325</v>
      </c>
      <c r="AT41" s="34" t="s">
        <v>334</v>
      </c>
      <c r="AU41" s="34"/>
    </row>
    <row r="42" spans="1:47" s="4" customFormat="1" ht="18.399999999999999" customHeight="1" x14ac:dyDescent="0.25">
      <c r="A42" s="2" t="str">
        <f t="shared" si="0"/>
        <v>UPDATE `product` SET `compare01` = 'AD', `compare02` = '深咖啡色', `compare03` = '', `compare04` = 'Medium', `compare05` = '950-1050', `compare06` = 'Micro Bevel', `compare07` = '平滑表面', `compare08` = '自然透氣塗裝', `compare09` = '16', `compare10` = '29.45',</v>
      </c>
      <c r="B42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2" s="2" t="str">
        <f t="shared" si="2"/>
        <v>`compare21` = '90', `compare22` = '複合式木地板(海島型木地板)', `compare23` = '柚木', `compare24` = '1', `compare25` = '1', `compare26` = '1', `compare27` = '1', `compare28` = '公母榫企口', `compare29` = '1', `compare30` = '1' WHERE `product`.`sub_name` = 'OC7520-GT';</v>
      </c>
      <c r="D42" s="2" t="str">
        <f t="shared" si="6"/>
        <v>UPDATE `product` SET `compare01` = 'AD', `compare02` = '深咖啡色', `compare03` = '', `compare04` = 'Medium', `compare05` = '950-1050',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'柚木', `compare24` = '1', `compare25` = '1', `compare26` = '1', `compare27` = '1', `compare28` = '公母榫企口', `compare29` = '1', `compare30` = '1' WHERE `product`.`sub_name` = 'OC7520-GT';</v>
      </c>
      <c r="E42" s="14" t="s">
        <v>62</v>
      </c>
      <c r="F42" s="14" t="s">
        <v>44</v>
      </c>
      <c r="G42" s="34" t="s">
        <v>275</v>
      </c>
      <c r="H42" s="34"/>
      <c r="I42" s="34" t="s">
        <v>15</v>
      </c>
      <c r="J42" s="34" t="s">
        <v>63</v>
      </c>
      <c r="K42" s="14" t="s">
        <v>16</v>
      </c>
      <c r="L42" s="34" t="s">
        <v>283</v>
      </c>
      <c r="M42" s="34" t="s">
        <v>285</v>
      </c>
      <c r="N42" s="51">
        <v>16</v>
      </c>
      <c r="O42" s="34">
        <v>29.45</v>
      </c>
      <c r="P42" s="34">
        <v>0.82799999999999996</v>
      </c>
      <c r="Q42" s="34">
        <v>2.74</v>
      </c>
      <c r="R42" s="34">
        <v>59</v>
      </c>
      <c r="S42" s="56">
        <v>1737.55</v>
      </c>
      <c r="T42" s="34">
        <f>R42*Q42</f>
        <v>161.66000000000003</v>
      </c>
      <c r="U42" s="53">
        <v>23.56</v>
      </c>
      <c r="V42" s="54">
        <v>1390</v>
      </c>
      <c r="W42" s="55">
        <v>900</v>
      </c>
      <c r="X42" s="55">
        <v>2125</v>
      </c>
      <c r="Y42" s="55">
        <v>200</v>
      </c>
      <c r="Z42" s="55">
        <v>90</v>
      </c>
      <c r="AA42" s="40" t="s">
        <v>281</v>
      </c>
      <c r="AB42" s="34" t="s">
        <v>297</v>
      </c>
      <c r="AC42" s="14">
        <v>1</v>
      </c>
      <c r="AD42" s="14">
        <v>1</v>
      </c>
      <c r="AE42" s="14">
        <v>1</v>
      </c>
      <c r="AF42" s="14">
        <v>1</v>
      </c>
      <c r="AG42" s="42" t="s">
        <v>286</v>
      </c>
      <c r="AH42" s="33">
        <v>1</v>
      </c>
      <c r="AI42" s="33">
        <v>1</v>
      </c>
      <c r="AJ42" s="33" t="str">
        <f t="shared" si="3"/>
        <v>UPDATE `product` SET `prod_price` = '3500' WHERE `product`.`sub_name` = 'OC7520-GT';</v>
      </c>
      <c r="AK42" s="81">
        <v>3500</v>
      </c>
      <c r="AL42" s="81" t="str">
        <f t="shared" si="4"/>
        <v>UPDATE `product` SET `compare31` = '3500', `compare32` = '3500', `compare33` = '5000', `compare34` = '1800' WHERE `product`.`sub_name` = 'OC7520-GT';</v>
      </c>
      <c r="AM42" s="81">
        <v>3500</v>
      </c>
      <c r="AN42" s="81">
        <v>3500</v>
      </c>
      <c r="AO42" s="81">
        <v>5000</v>
      </c>
      <c r="AP42" s="81">
        <v>1800</v>
      </c>
      <c r="AQ42" s="81" t="str">
        <f t="shared" si="5"/>
        <v>UPDATE `product` SET `compare35` = '190mm', `compare36` = '1-7呎(亂尺長)', `compare37` = '11.5mm', `compare38` = '' WHERE `product`.`sub_name` = 'OC7520-GT';</v>
      </c>
      <c r="AR42" s="34" t="s">
        <v>324</v>
      </c>
      <c r="AS42" s="34" t="s">
        <v>325</v>
      </c>
      <c r="AT42" s="34" t="s">
        <v>334</v>
      </c>
      <c r="AU42" s="34"/>
    </row>
    <row r="43" spans="1:47" s="4" customFormat="1" ht="18.399999999999999" customHeight="1" x14ac:dyDescent="0.25">
      <c r="A43" s="2" t="str">
        <f t="shared" si="0"/>
        <v>UPDATE `product` SET `compare01` = 'AD', `compare02` = '自然色', `compare03` = '', `compare04` = 'Light', `compare05` = '1450', `compare06` = 'Micro Bevel', `compare07` = '平滑表面', `compare08` = '自然透氣塗裝', `compare09` = '16', `compare10` = '29.45',</v>
      </c>
      <c r="B43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3" s="2" t="str">
        <f t="shared" si="2"/>
        <v>`compare21` = '90', `compare22` = '複合式木地板(海島型木地板)', `compare23` = '楓木', `compare24` = '1', `compare25` = '1', `compare26` = '1', `compare27` = '1', `compare28` = '公母榫企口', `compare29` = '1', `compare30` = '1' WHERE `product`.`sub_name` = 'OC7521-VM';</v>
      </c>
      <c r="D43" s="2" t="str">
        <f t="shared" si="6"/>
        <v>UPDATE `product` SET `compare01` = 'AD', `compare02` = '自然色', `compare03` = '', `compare04` = 'Light', `compare05` = '1450',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'楓木', `compare24` = '1', `compare25` = '1', `compare26` = '1', `compare27` = '1', `compare28` = '公母榫企口', `compare29` = '1', `compare30` = '1' WHERE `product`.`sub_name` = 'OC7521-VM';</v>
      </c>
      <c r="E43" s="14" t="s">
        <v>65</v>
      </c>
      <c r="F43" s="14" t="s">
        <v>44</v>
      </c>
      <c r="G43" s="34" t="s">
        <v>278</v>
      </c>
      <c r="H43" s="34"/>
      <c r="I43" s="34" t="s">
        <v>20</v>
      </c>
      <c r="J43" s="34">
        <v>1450</v>
      </c>
      <c r="K43" s="14" t="s">
        <v>16</v>
      </c>
      <c r="L43" s="34" t="s">
        <v>283</v>
      </c>
      <c r="M43" s="34" t="s">
        <v>285</v>
      </c>
      <c r="N43" s="51">
        <v>16</v>
      </c>
      <c r="O43" s="34">
        <v>29.45</v>
      </c>
      <c r="P43" s="34">
        <v>0.82799999999999996</v>
      </c>
      <c r="Q43" s="34">
        <v>2.74</v>
      </c>
      <c r="R43" s="34">
        <v>59</v>
      </c>
      <c r="S43" s="56">
        <v>1737.55</v>
      </c>
      <c r="T43" s="34">
        <f>R43*Q43</f>
        <v>161.66000000000003</v>
      </c>
      <c r="U43" s="53">
        <v>23.56</v>
      </c>
      <c r="V43" s="54">
        <v>1390</v>
      </c>
      <c r="W43" s="55">
        <v>900</v>
      </c>
      <c r="X43" s="55">
        <v>2125</v>
      </c>
      <c r="Y43" s="55">
        <v>200</v>
      </c>
      <c r="Z43" s="55">
        <v>90</v>
      </c>
      <c r="AA43" s="40" t="s">
        <v>281</v>
      </c>
      <c r="AB43" s="34" t="s">
        <v>293</v>
      </c>
      <c r="AC43" s="14">
        <v>1</v>
      </c>
      <c r="AD43" s="14">
        <v>1</v>
      </c>
      <c r="AE43" s="14">
        <v>1</v>
      </c>
      <c r="AF43" s="14">
        <v>1</v>
      </c>
      <c r="AG43" s="42" t="s">
        <v>286</v>
      </c>
      <c r="AH43" s="33">
        <v>1</v>
      </c>
      <c r="AI43" s="33">
        <v>1</v>
      </c>
      <c r="AJ43" s="33" t="str">
        <f t="shared" si="3"/>
        <v>UPDATE `product` SET `prod_price` = '3500' WHERE `product`.`sub_name` = 'OC7521-VM';</v>
      </c>
      <c r="AK43" s="81">
        <v>3500</v>
      </c>
      <c r="AL43" s="81" t="str">
        <f t="shared" si="4"/>
        <v>UPDATE `product` SET `compare31` = '3500', `compare32` = '3500', `compare33` = '5000', `compare34` = '1800' WHERE `product`.`sub_name` = 'OC7521-VM';</v>
      </c>
      <c r="AM43" s="81">
        <v>3500</v>
      </c>
      <c r="AN43" s="81">
        <v>3500</v>
      </c>
      <c r="AO43" s="81">
        <v>5000</v>
      </c>
      <c r="AP43" s="81">
        <v>1800</v>
      </c>
      <c r="AQ43" s="81" t="str">
        <f t="shared" si="5"/>
        <v>UPDATE `product` SET `compare35` = '190mm', `compare36` = '1-7呎(亂尺長)', `compare37` = '11.5mm', `compare38` = '' WHERE `product`.`sub_name` = 'OC7521-VM';</v>
      </c>
      <c r="AR43" s="34" t="s">
        <v>324</v>
      </c>
      <c r="AS43" s="34" t="s">
        <v>325</v>
      </c>
      <c r="AT43" s="34" t="s">
        <v>334</v>
      </c>
      <c r="AU43" s="34"/>
    </row>
    <row r="44" spans="1:47" s="4" customFormat="1" ht="18.399999999999999" customHeight="1" x14ac:dyDescent="0.25">
      <c r="A44" s="2" t="str">
        <f t="shared" si="0"/>
        <v>UPDATE `product` SET `compare01` = 'AD', `compare02` = '白色', `compare03` = '', `compare04` = 'Light', `compare05` = '1820', `compare06` = 'Micro Bevel', `compare07` = '平滑表面', `compare08` = '自然透氣塗裝', `compare09` = '16', `compare10` = '29.45',</v>
      </c>
      <c r="B44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4" s="2" t="str">
        <f t="shared" si="2"/>
        <v>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'OC7530-BF';</v>
      </c>
      <c r="D44" s="2" t="str">
        <f t="shared" si="6"/>
        <v>UPDATE `product` SET `compare01` = 'AD', `compare02` = '白色', `compare03` = '', `compare04` = 'Light', `compare05` = '1820',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'OC7530-BF';</v>
      </c>
      <c r="E44" s="14" t="s">
        <v>66</v>
      </c>
      <c r="F44" s="14" t="s">
        <v>44</v>
      </c>
      <c r="G44" s="34" t="s">
        <v>280</v>
      </c>
      <c r="H44" s="34"/>
      <c r="I44" s="34" t="s">
        <v>20</v>
      </c>
      <c r="J44" s="34">
        <v>1820</v>
      </c>
      <c r="K44" s="14" t="s">
        <v>16</v>
      </c>
      <c r="L44" s="34" t="s">
        <v>283</v>
      </c>
      <c r="M44" s="34" t="s">
        <v>285</v>
      </c>
      <c r="N44" s="51">
        <v>16</v>
      </c>
      <c r="O44" s="34">
        <v>29.45</v>
      </c>
      <c r="P44" s="34">
        <v>0.82799999999999996</v>
      </c>
      <c r="Q44" s="34">
        <v>2.74</v>
      </c>
      <c r="R44" s="34">
        <v>59</v>
      </c>
      <c r="S44" s="56">
        <v>1737.55</v>
      </c>
      <c r="T44" s="34">
        <f t="shared" ref="T44:T48" si="10">R44*Q44</f>
        <v>161.66000000000003</v>
      </c>
      <c r="U44" s="53">
        <v>23.56</v>
      </c>
      <c r="V44" s="54">
        <v>1390</v>
      </c>
      <c r="W44" s="55">
        <v>900</v>
      </c>
      <c r="X44" s="55">
        <v>2125</v>
      </c>
      <c r="Y44" s="55">
        <v>200</v>
      </c>
      <c r="Z44" s="55">
        <v>90</v>
      </c>
      <c r="AA44" s="40" t="s">
        <v>281</v>
      </c>
      <c r="AB44" s="34" t="s">
        <v>294</v>
      </c>
      <c r="AC44" s="14">
        <v>1</v>
      </c>
      <c r="AD44" s="14">
        <v>1</v>
      </c>
      <c r="AE44" s="14">
        <v>1</v>
      </c>
      <c r="AF44" s="14">
        <v>1</v>
      </c>
      <c r="AG44" s="42" t="s">
        <v>286</v>
      </c>
      <c r="AH44" s="33">
        <v>1</v>
      </c>
      <c r="AI44" s="33">
        <v>1</v>
      </c>
      <c r="AJ44" s="33" t="str">
        <f t="shared" si="3"/>
        <v>UPDATE `product` SET `prod_price` = '3500' WHERE `product`.`sub_name` = 'OC7530-BF';</v>
      </c>
      <c r="AK44" s="81">
        <v>3500</v>
      </c>
      <c r="AL44" s="81" t="str">
        <f t="shared" si="4"/>
        <v>UPDATE `product` SET `compare31` = '3500', `compare32` = '3500', `compare33` = '5000', `compare34` = '1800' WHERE `product`.`sub_name` = 'OC7530-BF';</v>
      </c>
      <c r="AM44" s="81">
        <v>3500</v>
      </c>
      <c r="AN44" s="81">
        <v>3500</v>
      </c>
      <c r="AO44" s="81">
        <v>5000</v>
      </c>
      <c r="AP44" s="81">
        <v>1800</v>
      </c>
      <c r="AQ44" s="81" t="str">
        <f t="shared" si="5"/>
        <v>UPDATE `product` SET `compare35` = '190mm', `compare36` = '1-7呎(亂尺長)', `compare37` = '11.5mm', `compare38` = '' WHERE `product`.`sub_name` = 'OC7530-BF';</v>
      </c>
      <c r="AR44" s="34" t="s">
        <v>324</v>
      </c>
      <c r="AS44" s="34" t="s">
        <v>325</v>
      </c>
      <c r="AT44" s="34" t="s">
        <v>334</v>
      </c>
      <c r="AU44" s="34"/>
    </row>
    <row r="45" spans="1:47" s="4" customFormat="1" ht="18.399999999999999" customHeight="1" x14ac:dyDescent="0.25">
      <c r="A45" s="2" t="str">
        <f t="shared" si="0"/>
        <v>UPDATE `product` SET `compare01` = 'AD', `compare02` = '自然色', `compare03` = '', `compare04` = 'Medium', `compare05` = '1820', `compare06` = 'Micro Bevel', `compare07` = '平滑表面', `compare08` = '自然透氣塗裝', `compare09` = '16', `compare10` = '29.45',</v>
      </c>
      <c r="B45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5" s="2" t="str">
        <f t="shared" si="2"/>
        <v>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'OC7530-HH';</v>
      </c>
      <c r="D45" s="2" t="str">
        <f t="shared" si="6"/>
        <v>UPDATE `product` SET `compare01` = 'AD', `compare02` = '自然色', `compare03` = '', `compare04` = 'Medium', `compare05` = '1820',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'OC7530-HH';</v>
      </c>
      <c r="E45" s="14" t="s">
        <v>68</v>
      </c>
      <c r="F45" s="14" t="s">
        <v>44</v>
      </c>
      <c r="G45" s="34" t="s">
        <v>278</v>
      </c>
      <c r="H45" s="34"/>
      <c r="I45" s="34" t="s">
        <v>15</v>
      </c>
      <c r="J45" s="34">
        <v>1820</v>
      </c>
      <c r="K45" s="14" t="s">
        <v>16</v>
      </c>
      <c r="L45" s="34" t="s">
        <v>283</v>
      </c>
      <c r="M45" s="34" t="s">
        <v>285</v>
      </c>
      <c r="N45" s="51">
        <v>16</v>
      </c>
      <c r="O45" s="34">
        <v>29.45</v>
      </c>
      <c r="P45" s="34">
        <v>0.82799999999999996</v>
      </c>
      <c r="Q45" s="34">
        <v>2.74</v>
      </c>
      <c r="R45" s="34">
        <v>59</v>
      </c>
      <c r="S45" s="56">
        <v>1737.55</v>
      </c>
      <c r="T45" s="34">
        <f t="shared" si="10"/>
        <v>161.66000000000003</v>
      </c>
      <c r="U45" s="53">
        <v>23.56</v>
      </c>
      <c r="V45" s="54">
        <v>1390</v>
      </c>
      <c r="W45" s="55">
        <v>900</v>
      </c>
      <c r="X45" s="55">
        <v>2125</v>
      </c>
      <c r="Y45" s="55">
        <v>200</v>
      </c>
      <c r="Z45" s="55">
        <v>90</v>
      </c>
      <c r="AA45" s="40" t="s">
        <v>281</v>
      </c>
      <c r="AB45" s="34" t="s">
        <v>294</v>
      </c>
      <c r="AC45" s="14">
        <v>1</v>
      </c>
      <c r="AD45" s="14">
        <v>1</v>
      </c>
      <c r="AE45" s="14">
        <v>1</v>
      </c>
      <c r="AF45" s="14">
        <v>1</v>
      </c>
      <c r="AG45" s="42" t="s">
        <v>286</v>
      </c>
      <c r="AH45" s="33">
        <v>1</v>
      </c>
      <c r="AI45" s="33">
        <v>1</v>
      </c>
      <c r="AJ45" s="33" t="str">
        <f t="shared" si="3"/>
        <v>UPDATE `product` SET `prod_price` = '3500' WHERE `product`.`sub_name` = 'OC7530-HH';</v>
      </c>
      <c r="AK45" s="81">
        <v>3500</v>
      </c>
      <c r="AL45" s="81" t="str">
        <f t="shared" si="4"/>
        <v>UPDATE `product` SET `compare31` = '3500', `compare32` = '3500', `compare33` = '5000', `compare34` = '1800' WHERE `product`.`sub_name` = 'OC7530-HH';</v>
      </c>
      <c r="AM45" s="81">
        <v>3500</v>
      </c>
      <c r="AN45" s="81">
        <v>3500</v>
      </c>
      <c r="AO45" s="81">
        <v>5000</v>
      </c>
      <c r="AP45" s="81">
        <v>1800</v>
      </c>
      <c r="AQ45" s="81" t="str">
        <f t="shared" si="5"/>
        <v>UPDATE `product` SET `compare35` = '190mm', `compare36` = '1-7呎(亂尺長)', `compare37` = '11.5mm', `compare38` = '' WHERE `product`.`sub_name` = 'OC7530-HH';</v>
      </c>
      <c r="AR45" s="34" t="s">
        <v>324</v>
      </c>
      <c r="AS45" s="34" t="s">
        <v>325</v>
      </c>
      <c r="AT45" s="34" t="s">
        <v>334</v>
      </c>
      <c r="AU45" s="34"/>
    </row>
    <row r="46" spans="1:47" s="4" customFormat="1" ht="18.399999999999999" customHeight="1" x14ac:dyDescent="0.25">
      <c r="A46" s="2" t="str">
        <f t="shared" si="0"/>
        <v>UPDATE `product` SET `compare01` = 'AD', `compare02` = '深咖啡色', `compare03` = '', `compare04` = 'Medium', `compare05` = '1820', `compare06` = 'Micro Bevel', `compare07` = '平滑表面', `compare08` = '自然透氣塗裝', `compare09` = '16', `compare10` = '29.45',</v>
      </c>
      <c r="B46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6" s="2" t="str">
        <f t="shared" si="2"/>
        <v>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'OC7530-TH';</v>
      </c>
      <c r="D46" s="2" t="str">
        <f t="shared" si="6"/>
        <v>UPDATE `product` SET `compare01` = 'AD', `compare02` = '深咖啡色', `compare03` = '', `compare04` = 'Medium', `compare05` = '1820',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'山胡桃', `compare24` = '1', `compare25` = '1', `compare26` = '1', `compare27` = '1', `compare28` = '公母榫企口', `compare29` = '1', `compare30` = '1' WHERE `product`.`sub_name` = 'OC7530-TH';</v>
      </c>
      <c r="E46" s="14" t="s">
        <v>69</v>
      </c>
      <c r="F46" s="14" t="s">
        <v>44</v>
      </c>
      <c r="G46" s="34" t="s">
        <v>275</v>
      </c>
      <c r="H46" s="34"/>
      <c r="I46" s="34" t="s">
        <v>15</v>
      </c>
      <c r="J46" s="34">
        <v>1820</v>
      </c>
      <c r="K46" s="14" t="s">
        <v>16</v>
      </c>
      <c r="L46" s="34" t="s">
        <v>283</v>
      </c>
      <c r="M46" s="34" t="s">
        <v>285</v>
      </c>
      <c r="N46" s="51">
        <v>16</v>
      </c>
      <c r="O46" s="34">
        <v>29.45</v>
      </c>
      <c r="P46" s="34">
        <v>0.82799999999999996</v>
      </c>
      <c r="Q46" s="34">
        <v>2.74</v>
      </c>
      <c r="R46" s="34">
        <v>59</v>
      </c>
      <c r="S46" s="56">
        <v>1737.55</v>
      </c>
      <c r="T46" s="34">
        <f t="shared" si="10"/>
        <v>161.66000000000003</v>
      </c>
      <c r="U46" s="53">
        <v>23.56</v>
      </c>
      <c r="V46" s="54">
        <v>1390</v>
      </c>
      <c r="W46" s="55">
        <v>900</v>
      </c>
      <c r="X46" s="55">
        <v>2125</v>
      </c>
      <c r="Y46" s="55">
        <v>200</v>
      </c>
      <c r="Z46" s="55">
        <v>90</v>
      </c>
      <c r="AA46" s="40" t="s">
        <v>281</v>
      </c>
      <c r="AB46" s="34" t="s">
        <v>294</v>
      </c>
      <c r="AC46" s="14">
        <v>1</v>
      </c>
      <c r="AD46" s="14">
        <v>1</v>
      </c>
      <c r="AE46" s="14">
        <v>1</v>
      </c>
      <c r="AF46" s="14">
        <v>1</v>
      </c>
      <c r="AG46" s="42" t="s">
        <v>286</v>
      </c>
      <c r="AH46" s="33">
        <v>1</v>
      </c>
      <c r="AI46" s="33">
        <v>1</v>
      </c>
      <c r="AJ46" s="33" t="str">
        <f t="shared" si="3"/>
        <v>UPDATE `product` SET `prod_price` = '3500' WHERE `product`.`sub_name` = 'OC7530-TH';</v>
      </c>
      <c r="AK46" s="81">
        <v>3500</v>
      </c>
      <c r="AL46" s="81" t="str">
        <f t="shared" si="4"/>
        <v>UPDATE `product` SET `compare31` = '3500', `compare32` = '3500', `compare33` = '5000', `compare34` = '1800' WHERE `product`.`sub_name` = 'OC7530-TH';</v>
      </c>
      <c r="AM46" s="81">
        <v>3500</v>
      </c>
      <c r="AN46" s="81">
        <v>3500</v>
      </c>
      <c r="AO46" s="81">
        <v>5000</v>
      </c>
      <c r="AP46" s="81">
        <v>1800</v>
      </c>
      <c r="AQ46" s="81" t="str">
        <f t="shared" si="5"/>
        <v>UPDATE `product` SET `compare35` = '190mm', `compare36` = '1-7呎(亂尺長)', `compare37` = '11.5mm', `compare38` = '' WHERE `product`.`sub_name` = 'OC7530-TH';</v>
      </c>
      <c r="AR46" s="34" t="s">
        <v>324</v>
      </c>
      <c r="AS46" s="34" t="s">
        <v>325</v>
      </c>
      <c r="AT46" s="34" t="s">
        <v>334</v>
      </c>
      <c r="AU46" s="34"/>
    </row>
    <row r="47" spans="1:47" s="4" customFormat="1" ht="18.399999999999999" customHeight="1" x14ac:dyDescent="0.25">
      <c r="A47" s="2" t="str">
        <f t="shared" si="0"/>
        <v>UPDATE `product` SET `compare01` = 'AD', `compare02` = '自然色', `compare03` = '', `compare04` = 'Medium', `compare05` = '690-1570', `compare06` = 'Micro Bevel', `compare07` = '平滑表面', `compare08` = '自然透氣塗裝', `compare09` = '16', `compare10` = '29.45',</v>
      </c>
      <c r="B47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7" s="2" t="str">
        <f t="shared" si="2"/>
        <v>`compare21` = '90', `compare22` = '複合式木地板(海島型木地板)', `compare23` = '回收松', `compare24` = '1', `compare25` = '1', `compare26` = '1', `compare27` = '1', `compare28` = '公母榫企口', `compare29` = '1', `compare30` = '1' WHERE `product`.`sub_name` = 'OC7531';</v>
      </c>
      <c r="D47" s="2" t="str">
        <f t="shared" si="6"/>
        <v>UPDATE `product` SET `compare01` = 'AD', `compare02` = '自然色', `compare03` = '', `compare04` = 'Medium', `compare05` = '690-1570',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'回收松', `compare24` = '1', `compare25` = '1', `compare26` = '1', `compare27` = '1', `compare28` = '公母榫企口', `compare29` = '1', `compare30` = '1' WHERE `product`.`sub_name` = 'OC7531';</v>
      </c>
      <c r="E47" s="14" t="s">
        <v>70</v>
      </c>
      <c r="F47" s="14" t="s">
        <v>44</v>
      </c>
      <c r="G47" s="34" t="s">
        <v>278</v>
      </c>
      <c r="H47" s="34"/>
      <c r="I47" s="34" t="s">
        <v>15</v>
      </c>
      <c r="J47" s="34" t="s">
        <v>71</v>
      </c>
      <c r="K47" s="14" t="s">
        <v>16</v>
      </c>
      <c r="L47" s="34" t="s">
        <v>283</v>
      </c>
      <c r="M47" s="34" t="s">
        <v>285</v>
      </c>
      <c r="N47" s="51">
        <v>16</v>
      </c>
      <c r="O47" s="34">
        <v>29.45</v>
      </c>
      <c r="P47" s="34">
        <v>0.82799999999999996</v>
      </c>
      <c r="Q47" s="34">
        <v>2.74</v>
      </c>
      <c r="R47" s="34">
        <v>59</v>
      </c>
      <c r="S47" s="56">
        <v>1737.55</v>
      </c>
      <c r="T47" s="34">
        <f t="shared" si="10"/>
        <v>161.66000000000003</v>
      </c>
      <c r="U47" s="53">
        <v>23.56</v>
      </c>
      <c r="V47" s="54">
        <v>1390</v>
      </c>
      <c r="W47" s="55">
        <v>900</v>
      </c>
      <c r="X47" s="55">
        <v>2125</v>
      </c>
      <c r="Y47" s="55">
        <v>200</v>
      </c>
      <c r="Z47" s="55">
        <v>90</v>
      </c>
      <c r="AA47" s="40" t="s">
        <v>281</v>
      </c>
      <c r="AB47" s="34" t="s">
        <v>295</v>
      </c>
      <c r="AC47" s="14">
        <v>1</v>
      </c>
      <c r="AD47" s="14">
        <v>1</v>
      </c>
      <c r="AE47" s="14">
        <v>1</v>
      </c>
      <c r="AF47" s="14">
        <v>1</v>
      </c>
      <c r="AG47" s="42" t="s">
        <v>286</v>
      </c>
      <c r="AH47" s="33">
        <v>1</v>
      </c>
      <c r="AI47" s="33">
        <v>1</v>
      </c>
      <c r="AJ47" s="33" t="str">
        <f t="shared" si="3"/>
        <v>UPDATE `product` SET `prod_price` = '3500' WHERE `product`.`sub_name` = 'OC7531';</v>
      </c>
      <c r="AK47" s="81">
        <v>3500</v>
      </c>
      <c r="AL47" s="81" t="str">
        <f t="shared" si="4"/>
        <v>UPDATE `product` SET `compare31` = '3500', `compare32` = '3500', `compare33` = '5000', `compare34` = '1800' WHERE `product`.`sub_name` = 'OC7531';</v>
      </c>
      <c r="AM47" s="81">
        <v>3500</v>
      </c>
      <c r="AN47" s="81">
        <v>3500</v>
      </c>
      <c r="AO47" s="81">
        <v>5000</v>
      </c>
      <c r="AP47" s="81">
        <v>1800</v>
      </c>
      <c r="AQ47" s="81" t="str">
        <f t="shared" si="5"/>
        <v>UPDATE `product` SET `compare35` = '190mm', `compare36` = '1-7呎(亂尺長)', `compare37` = '11.5mm', `compare38` = '' WHERE `product`.`sub_name` = 'OC7531';</v>
      </c>
      <c r="AR47" s="34" t="s">
        <v>324</v>
      </c>
      <c r="AS47" s="34" t="s">
        <v>325</v>
      </c>
      <c r="AT47" s="34" t="s">
        <v>334</v>
      </c>
      <c r="AU47" s="34"/>
    </row>
    <row r="48" spans="1:47" s="4" customFormat="1" ht="18.399999999999999" customHeight="1" x14ac:dyDescent="0.25">
      <c r="A48" s="2" t="str">
        <f t="shared" si="0"/>
        <v>UPDATE `product` SET `compare01` = 'AD', `compare02` = '自然色', `compare03` = '', `compare04` = 'Medium', `compare05` = '1090', `compare06` = 'Micro Bevel', `compare07` = '平滑表面', `compare08` = '自然透氣塗裝', `compare09` = '16', `compare10` = '29.45',</v>
      </c>
      <c r="B48" s="2" t="str">
        <f t="shared" si="1"/>
        <v>`compare11` = '0.828', `compare12` = '2.74', `compare13` = '59', `compare14` = '1737.55', `compare15` = '161.66', `compare16` = '23.56', `compare17` = '1390', `compare18` = '900', `compare19` = '2125', `compare20` = '200',</v>
      </c>
      <c r="C48" s="2" t="str">
        <f t="shared" si="2"/>
        <v>`compare21` = '90', `compare22` = '複合式木地板(海島型木地板)', `compare23` = '新松', `compare24` = '1', `compare25` = '1', `compare26` = '1', `compare27` = '1', `compare28` = '公母榫企口', `compare29` = '1', `compare30` = '1' WHERE `product`.`sub_name` = 'OC7535';</v>
      </c>
      <c r="D48" s="2" t="str">
        <f t="shared" si="6"/>
        <v>UPDATE `product` SET `compare01` = 'AD', `compare02` = '自然色', `compare03` = '', `compare04` = 'Medium', `compare05` = '1090', `compare06` = 'Micro Bevel', `compare07` = '平滑表面', `compare08` = '自然透氣塗裝', `compare09` = '16', `compare10` = '29.45',`compare11` = '0.828', `compare12` = '2.74', `compare13` = '59', `compare14` = '1737.55', `compare15` = '161.66', `compare16` = '23.56', `compare17` = '1390', `compare18` = '900', `compare19` = '2125', `compare20` = '200',`compare21` = '90', `compare22` = '複合式木地板(海島型木地板)', `compare23` = '新松', `compare24` = '1', `compare25` = '1', `compare26` = '1', `compare27` = '1', `compare28` = '公母榫企口', `compare29` = '1', `compare30` = '1' WHERE `product`.`sub_name` = 'OC7535';</v>
      </c>
      <c r="E48" s="14" t="s">
        <v>73</v>
      </c>
      <c r="F48" s="14" t="s">
        <v>44</v>
      </c>
      <c r="G48" s="34" t="s">
        <v>278</v>
      </c>
      <c r="H48" s="34"/>
      <c r="I48" s="34" t="s">
        <v>15</v>
      </c>
      <c r="J48" s="34">
        <v>1090</v>
      </c>
      <c r="K48" s="14" t="s">
        <v>16</v>
      </c>
      <c r="L48" s="34" t="s">
        <v>283</v>
      </c>
      <c r="M48" s="34" t="s">
        <v>285</v>
      </c>
      <c r="N48" s="51">
        <v>16</v>
      </c>
      <c r="O48" s="34">
        <v>29.45</v>
      </c>
      <c r="P48" s="34">
        <v>0.82799999999999996</v>
      </c>
      <c r="Q48" s="34">
        <v>2.74</v>
      </c>
      <c r="R48" s="34">
        <v>59</v>
      </c>
      <c r="S48" s="56">
        <v>1737.55</v>
      </c>
      <c r="T48" s="34">
        <f t="shared" si="10"/>
        <v>161.66000000000003</v>
      </c>
      <c r="U48" s="53">
        <v>23.56</v>
      </c>
      <c r="V48" s="54">
        <v>1390</v>
      </c>
      <c r="W48" s="55">
        <v>900</v>
      </c>
      <c r="X48" s="55">
        <v>2125</v>
      </c>
      <c r="Y48" s="55">
        <v>200</v>
      </c>
      <c r="Z48" s="55">
        <v>90</v>
      </c>
      <c r="AA48" s="40" t="s">
        <v>281</v>
      </c>
      <c r="AB48" s="34" t="s">
        <v>303</v>
      </c>
      <c r="AC48" s="14">
        <v>1</v>
      </c>
      <c r="AD48" s="14">
        <v>1</v>
      </c>
      <c r="AE48" s="14">
        <v>1</v>
      </c>
      <c r="AF48" s="14">
        <v>1</v>
      </c>
      <c r="AG48" s="42" t="s">
        <v>286</v>
      </c>
      <c r="AH48" s="33">
        <v>1</v>
      </c>
      <c r="AI48" s="33">
        <v>1</v>
      </c>
      <c r="AJ48" s="33" t="str">
        <f t="shared" si="3"/>
        <v>UPDATE `product` SET `prod_price` = '3500' WHERE `product`.`sub_name` = 'OC7535';</v>
      </c>
      <c r="AK48" s="81">
        <v>3500</v>
      </c>
      <c r="AL48" s="81" t="str">
        <f t="shared" si="4"/>
        <v>UPDATE `product` SET `compare31` = '3500', `compare32` = '3500', `compare33` = '5000', `compare34` = '1800' WHERE `product`.`sub_name` = 'OC7535';</v>
      </c>
      <c r="AM48" s="81">
        <v>3500</v>
      </c>
      <c r="AN48" s="81">
        <v>3500</v>
      </c>
      <c r="AO48" s="81">
        <v>5000</v>
      </c>
      <c r="AP48" s="81">
        <v>1800</v>
      </c>
      <c r="AQ48" s="81" t="str">
        <f t="shared" si="5"/>
        <v>UPDATE `product` SET `compare35` = '190mm', `compare36` = '1-7呎(亂尺長)', `compare37` = '11.5mm', `compare38` = '' WHERE `product`.`sub_name` = 'OC7535';</v>
      </c>
      <c r="AR48" s="34" t="s">
        <v>324</v>
      </c>
      <c r="AS48" s="34" t="s">
        <v>325</v>
      </c>
      <c r="AT48" s="34" t="s">
        <v>334</v>
      </c>
      <c r="AU48" s="34"/>
    </row>
    <row r="49" spans="1:47" s="4" customFormat="1" ht="18.399999999999999" customHeight="1" x14ac:dyDescent="0.25">
      <c r="A49" s="2" t="str">
        <f t="shared" si="0"/>
        <v>UPDATE `product` SET `compare01` = 'AD', `compare02` = '灰色', `compare03` = '', `compare04` = 'Light', `compare05` = '1450', `compare06` = 'Micro Bevel', `compare07` = '圓盤鋸紋與帶鋸紋', `compare08` = '自然透氣塗裝', `compare09` = '28', `compare10` = '37.98',</v>
      </c>
      <c r="B49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49" s="2" t="str">
        <f t="shared" si="2"/>
        <v>`compare21` = '77', `compare22` = '複合式木地板(海島型木地板)', `compare23` = '楓木', `compare24` = '1', `compare25` = '1', `compare26` = '1', `compare27` = '1', `compare28` = '公母榫企口', `compare29` = '1', `compare30` = '1' WHERE `product`.`sub_name` = 'OC7521-GM';</v>
      </c>
      <c r="D49" s="2" t="str">
        <f t="shared" si="6"/>
        <v>UPDATE `product` SET `compare01` = 'AD', `compare02` = '灰色', `compare03` = '', `compare04` = 'Light', `compare05` = '1450',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'楓木', `compare24` = '1', `compare25` = '1', `compare26` = '1', `compare27` = '1', `compare28` = '公母榫企口', `compare29` = '1', `compare30` = '1' WHERE `product`.`sub_name` = 'OC7521-GM';</v>
      </c>
      <c r="E49" s="14" t="s">
        <v>74</v>
      </c>
      <c r="F49" s="14" t="s">
        <v>44</v>
      </c>
      <c r="G49" s="34" t="s">
        <v>276</v>
      </c>
      <c r="H49" s="34"/>
      <c r="I49" s="34" t="s">
        <v>20</v>
      </c>
      <c r="J49" s="34">
        <v>1450</v>
      </c>
      <c r="K49" s="14" t="s">
        <v>16</v>
      </c>
      <c r="L49" s="34" t="s">
        <v>282</v>
      </c>
      <c r="M49" s="34" t="s">
        <v>285</v>
      </c>
      <c r="N49" s="51">
        <v>28</v>
      </c>
      <c r="O49" s="34">
        <v>37.979999999999997</v>
      </c>
      <c r="P49" s="34">
        <v>1.0669999999999999</v>
      </c>
      <c r="Q49" s="34">
        <v>3.53</v>
      </c>
      <c r="R49" s="34">
        <v>52</v>
      </c>
      <c r="S49" s="57">
        <f>R49*O49</f>
        <v>1974.9599999999998</v>
      </c>
      <c r="T49" s="57">
        <f>R49*Q49</f>
        <v>183.56</v>
      </c>
      <c r="U49" s="53">
        <v>30.96</v>
      </c>
      <c r="V49" s="54">
        <v>1610</v>
      </c>
      <c r="W49" s="55">
        <v>900</v>
      </c>
      <c r="X49" s="55">
        <v>2125</v>
      </c>
      <c r="Y49" s="55">
        <v>295</v>
      </c>
      <c r="Z49" s="55">
        <v>77</v>
      </c>
      <c r="AA49" s="40" t="s">
        <v>281</v>
      </c>
      <c r="AB49" s="34" t="s">
        <v>293</v>
      </c>
      <c r="AC49" s="14">
        <v>1</v>
      </c>
      <c r="AD49" s="14">
        <v>1</v>
      </c>
      <c r="AE49" s="14">
        <v>1</v>
      </c>
      <c r="AF49" s="14">
        <v>1</v>
      </c>
      <c r="AG49" s="42" t="s">
        <v>286</v>
      </c>
      <c r="AH49" s="33">
        <v>1</v>
      </c>
      <c r="AI49" s="33">
        <v>1</v>
      </c>
      <c r="AJ49" s="33" t="str">
        <f t="shared" si="3"/>
        <v>UPDATE `product` SET `prod_price` = '3500' WHERE `product`.`sub_name` = 'OC7521-GM';</v>
      </c>
      <c r="AK49" s="81">
        <v>3500</v>
      </c>
      <c r="AL49" s="81" t="str">
        <f t="shared" si="4"/>
        <v>UPDATE `product` SET `compare31` = '3500', `compare32` = '3500', `compare33` = '5000', `compare34` = '1800' WHERE `product`.`sub_name` = 'OC7521-GM';</v>
      </c>
      <c r="AM49" s="81">
        <v>3500</v>
      </c>
      <c r="AN49" s="81">
        <v>3500</v>
      </c>
      <c r="AO49" s="81">
        <v>5000</v>
      </c>
      <c r="AP49" s="81">
        <v>1800</v>
      </c>
      <c r="AQ49" s="81" t="str">
        <f t="shared" si="5"/>
        <v>UPDATE `product` SET `compare35` = '90/140/190mm', `compare36` = '1-7呎(亂尺長)', `compare37` = '11.5mm', `compare38` = '' WHERE `product`.`sub_name` = 'OC7521-GM';</v>
      </c>
      <c r="AR49" s="34" t="s">
        <v>335</v>
      </c>
      <c r="AS49" s="34" t="s">
        <v>325</v>
      </c>
      <c r="AT49" s="34" t="s">
        <v>334</v>
      </c>
      <c r="AU49" s="34"/>
    </row>
    <row r="50" spans="1:47" s="4" customFormat="1" ht="18.399999999999999" customHeight="1" x14ac:dyDescent="0.25">
      <c r="A50" s="2" t="str">
        <f t="shared" si="0"/>
        <v>UPDATE `product` SET `compare01` = 'AD', `compare02` = '自然色', `compare03` = '', `compare04` = 'Light', `compare05` = '1450', `compare06` = 'Micro Bevel', `compare07` = '圓盤鋸紋與帶鋸紋', `compare08` = '自然透氣塗裝', `compare09` = '28', `compare10` = '37.98',</v>
      </c>
      <c r="B50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0" s="2" t="str">
        <f t="shared" si="2"/>
        <v>`compare21` = '77', `compare22` = '複合式木地板(海島型木地板)', `compare23` = '楓木', `compare24` = '1', `compare25` = '1', `compare26` = '1', `compare27` = '1', `compare28` = '公母榫企口', `compare29` = '1', `compare30` = '1' WHERE `product`.`sub_name` = 'OC7521-LK';</v>
      </c>
      <c r="D50" s="2" t="str">
        <f t="shared" si="6"/>
        <v>UPDATE `product` SET `compare01` = 'AD', `compare02` = '自然色', `compare03` = '', `compare04` = 'Light', `compare05` = '1450',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'楓木', `compare24` = '1', `compare25` = '1', `compare26` = '1', `compare27` = '1', `compare28` = '公母榫企口', `compare29` = '1', `compare30` = '1' WHERE `product`.`sub_name` = 'OC7521-LK';</v>
      </c>
      <c r="E50" s="14" t="s">
        <v>76</v>
      </c>
      <c r="F50" s="14" t="s">
        <v>44</v>
      </c>
      <c r="G50" s="34" t="s">
        <v>278</v>
      </c>
      <c r="H50" s="34"/>
      <c r="I50" s="34" t="s">
        <v>20</v>
      </c>
      <c r="J50" s="34">
        <v>1450</v>
      </c>
      <c r="K50" s="14" t="s">
        <v>16</v>
      </c>
      <c r="L50" s="34" t="s">
        <v>282</v>
      </c>
      <c r="M50" s="34" t="s">
        <v>285</v>
      </c>
      <c r="N50" s="51">
        <v>28</v>
      </c>
      <c r="O50" s="34">
        <v>37.979999999999997</v>
      </c>
      <c r="P50" s="34">
        <v>1.0669999999999999</v>
      </c>
      <c r="Q50" s="34">
        <v>3.53</v>
      </c>
      <c r="R50" s="34">
        <v>52</v>
      </c>
      <c r="S50" s="57">
        <f>R50*O50</f>
        <v>1974.9599999999998</v>
      </c>
      <c r="T50" s="57">
        <f>R50*Q50</f>
        <v>183.56</v>
      </c>
      <c r="U50" s="53">
        <v>30.96</v>
      </c>
      <c r="V50" s="54">
        <v>1610</v>
      </c>
      <c r="W50" s="55">
        <v>900</v>
      </c>
      <c r="X50" s="55">
        <v>2125</v>
      </c>
      <c r="Y50" s="55">
        <v>295</v>
      </c>
      <c r="Z50" s="55">
        <v>77</v>
      </c>
      <c r="AA50" s="40" t="s">
        <v>281</v>
      </c>
      <c r="AB50" s="34" t="s">
        <v>293</v>
      </c>
      <c r="AC50" s="14">
        <v>1</v>
      </c>
      <c r="AD50" s="14">
        <v>1</v>
      </c>
      <c r="AE50" s="14">
        <v>1</v>
      </c>
      <c r="AF50" s="14">
        <v>1</v>
      </c>
      <c r="AG50" s="42" t="s">
        <v>286</v>
      </c>
      <c r="AH50" s="33">
        <v>1</v>
      </c>
      <c r="AI50" s="33">
        <v>1</v>
      </c>
      <c r="AJ50" s="33" t="str">
        <f t="shared" si="3"/>
        <v>UPDATE `product` SET `prod_price` = '3500' WHERE `product`.`sub_name` = 'OC7521-LK';</v>
      </c>
      <c r="AK50" s="81">
        <v>3500</v>
      </c>
      <c r="AL50" s="81" t="str">
        <f t="shared" si="4"/>
        <v>UPDATE `product` SET `compare31` = '3500', `compare32` = '3500', `compare33` = '5000', `compare34` = '1800' WHERE `product`.`sub_name` = 'OC7521-LK';</v>
      </c>
      <c r="AM50" s="81">
        <v>3500</v>
      </c>
      <c r="AN50" s="81">
        <v>3500</v>
      </c>
      <c r="AO50" s="81">
        <v>5000</v>
      </c>
      <c r="AP50" s="81">
        <v>1800</v>
      </c>
      <c r="AQ50" s="81" t="str">
        <f t="shared" si="5"/>
        <v>UPDATE `product` SET `compare35` = '90/140/190mm', `compare36` = '1-7呎(亂尺長)', `compare37` = '11.5mm', `compare38` = '' WHERE `product`.`sub_name` = 'OC7521-LK';</v>
      </c>
      <c r="AR50" s="34" t="s">
        <v>335</v>
      </c>
      <c r="AS50" s="34" t="s">
        <v>325</v>
      </c>
      <c r="AT50" s="34" t="s">
        <v>334</v>
      </c>
      <c r="AU50" s="34"/>
    </row>
    <row r="51" spans="1:47" s="4" customFormat="1" ht="18.399999999999999" customHeight="1" x14ac:dyDescent="0.25">
      <c r="A51" s="2" t="str">
        <f t="shared" si="0"/>
        <v>UPDATE `product` SET `compare01` = 'AD', `compare02` = '黑色', `compare03` = '深咖啡色', `compare04` = 'Dark', `compare05` = '1820', `compare06` = 'Micro Bevel', `compare07` = '圓盤鋸紋與帶鋸紋', `compare08` = '自然透氣塗裝', `compare09` = '28', `compare10` = '37.98',</v>
      </c>
      <c r="B51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1" s="2" t="str">
        <f t="shared" si="2"/>
        <v>`compare21` = '77', `compare22` = '複合式木地板(海島型木地板)', `compare23` = '山胡桃', `compare24` = '1', `compare25` = '1', `compare26` = '1', `compare27` = '1', `compare28` = '公母榫企口', `compare29` = '1', `compare30` = '1' WHERE `product`.`sub_name` = 'OC7530-HT';</v>
      </c>
      <c r="D51" s="2" t="str">
        <f t="shared" si="6"/>
        <v>UPDATE `product` SET `compare01` = 'AD', `compare02` = '黑色', `compare03` = '深咖啡色', `compare04` = 'Dark', `compare05` = '1820',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'山胡桃', `compare24` = '1', `compare25` = '1', `compare26` = '1', `compare27` = '1', `compare28` = '公母榫企口', `compare29` = '1', `compare30` = '1' WHERE `product`.`sub_name` = 'OC7530-HT';</v>
      </c>
      <c r="E51" s="14" t="s">
        <v>77</v>
      </c>
      <c r="F51" s="14" t="s">
        <v>44</v>
      </c>
      <c r="G51" s="34" t="s">
        <v>274</v>
      </c>
      <c r="H51" s="34" t="s">
        <v>275</v>
      </c>
      <c r="I51" s="34" t="s">
        <v>23</v>
      </c>
      <c r="J51" s="34">
        <v>1820</v>
      </c>
      <c r="K51" s="14" t="s">
        <v>16</v>
      </c>
      <c r="L51" s="34" t="s">
        <v>282</v>
      </c>
      <c r="M51" s="34" t="s">
        <v>285</v>
      </c>
      <c r="N51" s="51">
        <v>28</v>
      </c>
      <c r="O51" s="34">
        <v>37.979999999999997</v>
      </c>
      <c r="P51" s="34">
        <v>1.0669999999999999</v>
      </c>
      <c r="Q51" s="34">
        <v>3.53</v>
      </c>
      <c r="R51" s="34">
        <v>52</v>
      </c>
      <c r="S51" s="57">
        <f>R51*O51</f>
        <v>1974.9599999999998</v>
      </c>
      <c r="T51" s="57">
        <f>R51*Q51</f>
        <v>183.56</v>
      </c>
      <c r="U51" s="53">
        <v>30.96</v>
      </c>
      <c r="V51" s="54">
        <v>1610</v>
      </c>
      <c r="W51" s="55">
        <v>900</v>
      </c>
      <c r="X51" s="55">
        <v>2125</v>
      </c>
      <c r="Y51" s="55">
        <v>295</v>
      </c>
      <c r="Z51" s="55">
        <v>77</v>
      </c>
      <c r="AA51" s="40" t="s">
        <v>281</v>
      </c>
      <c r="AB51" s="34" t="s">
        <v>294</v>
      </c>
      <c r="AC51" s="14">
        <v>1</v>
      </c>
      <c r="AD51" s="14">
        <v>1</v>
      </c>
      <c r="AE51" s="14">
        <v>1</v>
      </c>
      <c r="AF51" s="14">
        <v>1</v>
      </c>
      <c r="AG51" s="42" t="s">
        <v>286</v>
      </c>
      <c r="AH51" s="33">
        <v>1</v>
      </c>
      <c r="AI51" s="33">
        <v>1</v>
      </c>
      <c r="AJ51" s="33" t="str">
        <f t="shared" si="3"/>
        <v>UPDATE `product` SET `prod_price` = '3500' WHERE `product`.`sub_name` = 'OC7530-HT';</v>
      </c>
      <c r="AK51" s="81">
        <v>3500</v>
      </c>
      <c r="AL51" s="81" t="str">
        <f t="shared" si="4"/>
        <v>UPDATE `product` SET `compare31` = '3500', `compare32` = '3500', `compare33` = '5000', `compare34` = '1800' WHERE `product`.`sub_name` = 'OC7530-HT';</v>
      </c>
      <c r="AM51" s="81">
        <v>3500</v>
      </c>
      <c r="AN51" s="81">
        <v>3500</v>
      </c>
      <c r="AO51" s="81">
        <v>5000</v>
      </c>
      <c r="AP51" s="81">
        <v>1800</v>
      </c>
      <c r="AQ51" s="81" t="str">
        <f t="shared" si="5"/>
        <v>UPDATE `product` SET `compare35` = '90/140/190mm', `compare36` = '1-7呎(亂尺長)', `compare37` = '11.5mm', `compare38` = '' WHERE `product`.`sub_name` = 'OC7530-HT';</v>
      </c>
      <c r="AR51" s="34" t="s">
        <v>335</v>
      </c>
      <c r="AS51" s="34" t="s">
        <v>325</v>
      </c>
      <c r="AT51" s="34" t="s">
        <v>334</v>
      </c>
      <c r="AU51" s="34"/>
    </row>
    <row r="52" spans="1:47" s="4" customFormat="1" ht="18.399999999999999" customHeight="1" x14ac:dyDescent="0.25">
      <c r="A52" s="2" t="str">
        <f t="shared" si="0"/>
        <v>UPDATE `product` SET `compare01` = 'AD', `compare02` = '自然色', `compare03` = '', `compare04` = 'Medium', `compare05` = '1820', `compare06` = 'Micro Bevel', `compare07` = '圓盤鋸紋與帶鋸紋', `compare08` = '自然透氣塗裝', `compare09` = '28', `compare10` = '37.98',</v>
      </c>
      <c r="B52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2" s="2" t="str">
        <f t="shared" si="2"/>
        <v>`compare21` = '77', `compare22` = '複合式木地板(海島型木地板)', `compare23` = '山胡桃', `compare24` = '1', `compare25` = '1', `compare26` = '1', `compare27` = '1', `compare28` = '公母榫企口', `compare29` = '1', `compare30` = '1' WHERE `product`.`sub_name` = 'OC7530-MG';</v>
      </c>
      <c r="D52" s="2" t="str">
        <f t="shared" si="6"/>
        <v>UPDATE `product` SET `compare01` = 'AD', `compare02` = '自然色', `compare03` = '', `compare04` = 'Medium', `compare05` = '1820',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'山胡桃', `compare24` = '1', `compare25` = '1', `compare26` = '1', `compare27` = '1', `compare28` = '公母榫企口', `compare29` = '1', `compare30` = '1' WHERE `product`.`sub_name` = 'OC7530-MG';</v>
      </c>
      <c r="E52" s="14" t="s">
        <v>78</v>
      </c>
      <c r="F52" s="14" t="s">
        <v>44</v>
      </c>
      <c r="G52" s="34" t="s">
        <v>278</v>
      </c>
      <c r="H52" s="34"/>
      <c r="I52" s="34" t="s">
        <v>15</v>
      </c>
      <c r="J52" s="34">
        <v>1820</v>
      </c>
      <c r="K52" s="14" t="s">
        <v>16</v>
      </c>
      <c r="L52" s="34" t="s">
        <v>282</v>
      </c>
      <c r="M52" s="34" t="s">
        <v>285</v>
      </c>
      <c r="N52" s="51">
        <v>28</v>
      </c>
      <c r="O52" s="34">
        <v>37.979999999999997</v>
      </c>
      <c r="P52" s="34">
        <v>1.0669999999999999</v>
      </c>
      <c r="Q52" s="34">
        <v>3.53</v>
      </c>
      <c r="R52" s="34">
        <v>52</v>
      </c>
      <c r="S52" s="57">
        <f t="shared" ref="S52:S56" si="11">R52*O52</f>
        <v>1974.9599999999998</v>
      </c>
      <c r="T52" s="57">
        <f t="shared" ref="T52:T56" si="12">R52*Q52</f>
        <v>183.56</v>
      </c>
      <c r="U52" s="53">
        <v>30.96</v>
      </c>
      <c r="V52" s="54">
        <v>1610</v>
      </c>
      <c r="W52" s="55">
        <v>900</v>
      </c>
      <c r="X52" s="55">
        <v>2125</v>
      </c>
      <c r="Y52" s="55">
        <v>295</v>
      </c>
      <c r="Z52" s="55">
        <v>77</v>
      </c>
      <c r="AA52" s="40" t="s">
        <v>281</v>
      </c>
      <c r="AB52" s="34" t="s">
        <v>294</v>
      </c>
      <c r="AC52" s="14">
        <v>1</v>
      </c>
      <c r="AD52" s="14">
        <v>1</v>
      </c>
      <c r="AE52" s="14">
        <v>1</v>
      </c>
      <c r="AF52" s="14">
        <v>1</v>
      </c>
      <c r="AG52" s="42" t="s">
        <v>286</v>
      </c>
      <c r="AH52" s="33">
        <v>1</v>
      </c>
      <c r="AI52" s="33">
        <v>1</v>
      </c>
      <c r="AJ52" s="33" t="str">
        <f t="shared" si="3"/>
        <v>UPDATE `product` SET `prod_price` = '3500' WHERE `product`.`sub_name` = 'OC7530-MG';</v>
      </c>
      <c r="AK52" s="81">
        <v>3500</v>
      </c>
      <c r="AL52" s="81" t="str">
        <f t="shared" si="4"/>
        <v>UPDATE `product` SET `compare31` = '3500', `compare32` = '3500', `compare33` = '5000', `compare34` = '1800' WHERE `product`.`sub_name` = 'OC7530-MG';</v>
      </c>
      <c r="AM52" s="81">
        <v>3500</v>
      </c>
      <c r="AN52" s="81">
        <v>3500</v>
      </c>
      <c r="AO52" s="81">
        <v>5000</v>
      </c>
      <c r="AP52" s="81">
        <v>1800</v>
      </c>
      <c r="AQ52" s="81" t="str">
        <f t="shared" si="5"/>
        <v>UPDATE `product` SET `compare35` = '90/140/190mm', `compare36` = '1-7呎(亂尺長)', `compare37` = '11.5mm', `compare38` = '' WHERE `product`.`sub_name` = 'OC7530-MG';</v>
      </c>
      <c r="AR52" s="34" t="s">
        <v>335</v>
      </c>
      <c r="AS52" s="34" t="s">
        <v>325</v>
      </c>
      <c r="AT52" s="34" t="s">
        <v>334</v>
      </c>
      <c r="AU52" s="34"/>
    </row>
    <row r="53" spans="1:47" s="4" customFormat="1" ht="18.399999999999999" customHeight="1" x14ac:dyDescent="0.25">
      <c r="A53" s="2" t="str">
        <f t="shared" si="0"/>
        <v>UPDATE `product` SET `compare01` = 'AD', `compare02` = '黑色', `compare03` = '深咖啡色', `compare04` = 'Dark', `compare05` = '690-1570', `compare06` = 'Micro Bevel', `compare07` = '圓盤鋸紋與帶鋸紋', `compare08` = '自然透氣塗裝', `compare09` = '28', `compare10` = '37.98',</v>
      </c>
      <c r="B53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3" s="2" t="str">
        <f t="shared" si="2"/>
        <v>`compare21` = '77', `compare22` = '複合式木地板(海島型木地板)', `compare23` = '回收松', `compare24` = '1', `compare25` = '1', `compare26` = '1', `compare27` = '1', `compare28` = '公母榫企口', `compare29` = '1', `compare30` = '1' WHERE `product`.`sub_name` = 'OC7531-MP';</v>
      </c>
      <c r="D53" s="2" t="str">
        <f t="shared" si="6"/>
        <v>UPDATE `product` SET `compare01` = 'AD', `compare02` = '黑色', `compare03` = '深咖啡色', `compare04` = 'Dark', `compare05` = '690-1570',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'回收松', `compare24` = '1', `compare25` = '1', `compare26` = '1', `compare27` = '1', `compare28` = '公母榫企口', `compare29` = '1', `compare30` = '1' WHERE `product`.`sub_name` = 'OC7531-MP';</v>
      </c>
      <c r="E53" s="14" t="s">
        <v>79</v>
      </c>
      <c r="F53" s="14" t="s">
        <v>44</v>
      </c>
      <c r="G53" s="34" t="s">
        <v>274</v>
      </c>
      <c r="H53" s="34" t="s">
        <v>275</v>
      </c>
      <c r="I53" s="34" t="s">
        <v>23</v>
      </c>
      <c r="J53" s="34" t="s">
        <v>71</v>
      </c>
      <c r="K53" s="14" t="s">
        <v>16</v>
      </c>
      <c r="L53" s="34" t="s">
        <v>282</v>
      </c>
      <c r="M53" s="34" t="s">
        <v>285</v>
      </c>
      <c r="N53" s="51">
        <v>28</v>
      </c>
      <c r="O53" s="34">
        <v>37.979999999999997</v>
      </c>
      <c r="P53" s="34">
        <v>1.0669999999999999</v>
      </c>
      <c r="Q53" s="34">
        <v>3.53</v>
      </c>
      <c r="R53" s="34">
        <v>52</v>
      </c>
      <c r="S53" s="57">
        <f t="shared" si="11"/>
        <v>1974.9599999999998</v>
      </c>
      <c r="T53" s="57">
        <f t="shared" si="12"/>
        <v>183.56</v>
      </c>
      <c r="U53" s="53">
        <v>30.96</v>
      </c>
      <c r="V53" s="54">
        <v>1610</v>
      </c>
      <c r="W53" s="55">
        <v>900</v>
      </c>
      <c r="X53" s="55">
        <v>2125</v>
      </c>
      <c r="Y53" s="55">
        <v>295</v>
      </c>
      <c r="Z53" s="55">
        <v>77</v>
      </c>
      <c r="AA53" s="40" t="s">
        <v>281</v>
      </c>
      <c r="AB53" s="34" t="s">
        <v>295</v>
      </c>
      <c r="AC53" s="14">
        <v>1</v>
      </c>
      <c r="AD53" s="14">
        <v>1</v>
      </c>
      <c r="AE53" s="14">
        <v>1</v>
      </c>
      <c r="AF53" s="14">
        <v>1</v>
      </c>
      <c r="AG53" s="42" t="s">
        <v>286</v>
      </c>
      <c r="AH53" s="33">
        <v>1</v>
      </c>
      <c r="AI53" s="33">
        <v>1</v>
      </c>
      <c r="AJ53" s="33" t="str">
        <f t="shared" si="3"/>
        <v>UPDATE `product` SET `prod_price` = '3500' WHERE `product`.`sub_name` = 'OC7531-MP';</v>
      </c>
      <c r="AK53" s="81">
        <v>3500</v>
      </c>
      <c r="AL53" s="81" t="str">
        <f t="shared" si="4"/>
        <v>UPDATE `product` SET `compare31` = '3500', `compare32` = '3500', `compare33` = '5000', `compare34` = '1800' WHERE `product`.`sub_name` = 'OC7531-MP';</v>
      </c>
      <c r="AM53" s="81">
        <v>3500</v>
      </c>
      <c r="AN53" s="81">
        <v>3500</v>
      </c>
      <c r="AO53" s="81">
        <v>5000</v>
      </c>
      <c r="AP53" s="81">
        <v>1800</v>
      </c>
      <c r="AQ53" s="81" t="str">
        <f t="shared" si="5"/>
        <v>UPDATE `product` SET `compare35` = '90/140/190mm', `compare36` = '1-7呎(亂尺長)', `compare37` = '11.5mm', `compare38` = '' WHERE `product`.`sub_name` = 'OC7531-MP';</v>
      </c>
      <c r="AR53" s="34" t="s">
        <v>335</v>
      </c>
      <c r="AS53" s="34" t="s">
        <v>325</v>
      </c>
      <c r="AT53" s="34" t="s">
        <v>334</v>
      </c>
      <c r="AU53" s="34"/>
    </row>
    <row r="54" spans="1:47" s="4" customFormat="1" ht="18.399999999999999" customHeight="1" x14ac:dyDescent="0.25">
      <c r="A54" s="2" t="str">
        <f t="shared" si="0"/>
        <v>UPDATE `product` SET `compare01` = 'AD', `compare02` = '白色', `compare03` = '', `compare04` = 'Light', `compare05` = '690-1570', `compare06` = 'Micro Bevel', `compare07` = '圓盤鋸紋與帶鋸紋', `compare08` = '自然透氣塗裝', `compare09` = '28', `compare10` = '37.98',</v>
      </c>
      <c r="B54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4" s="2" t="str">
        <f t="shared" si="2"/>
        <v>`compare21` = '77', `compare22` = '複合式木地板(海島型木地板)', `compare23` = '回收松', `compare24` = '1', `compare25` = '1', `compare26` = '1', `compare27` = '1', `compare28` = '公母榫企口', `compare29` = '1', `compare30` = '1' WHERE `product`.`sub_name` = 'OC7531-SU';</v>
      </c>
      <c r="D54" s="2" t="str">
        <f t="shared" si="6"/>
        <v>UPDATE `product` SET `compare01` = 'AD', `compare02` = '白色', `compare03` = '', `compare04` = 'Light', `compare05` = '690-1570',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'回收松', `compare24` = '1', `compare25` = '1', `compare26` = '1', `compare27` = '1', `compare28` = '公母榫企口', `compare29` = '1', `compare30` = '1' WHERE `product`.`sub_name` = 'OC7531-SU';</v>
      </c>
      <c r="E54" s="14" t="s">
        <v>80</v>
      </c>
      <c r="F54" s="14" t="s">
        <v>44</v>
      </c>
      <c r="G54" s="34" t="s">
        <v>280</v>
      </c>
      <c r="H54" s="34"/>
      <c r="I54" s="34" t="s">
        <v>20</v>
      </c>
      <c r="J54" s="34" t="s">
        <v>71</v>
      </c>
      <c r="K54" s="14" t="s">
        <v>16</v>
      </c>
      <c r="L54" s="34" t="s">
        <v>282</v>
      </c>
      <c r="M54" s="34" t="s">
        <v>285</v>
      </c>
      <c r="N54" s="51">
        <v>28</v>
      </c>
      <c r="O54" s="34">
        <v>37.979999999999997</v>
      </c>
      <c r="P54" s="34">
        <v>1.0669999999999999</v>
      </c>
      <c r="Q54" s="34">
        <v>3.53</v>
      </c>
      <c r="R54" s="34">
        <v>52</v>
      </c>
      <c r="S54" s="57">
        <f t="shared" si="11"/>
        <v>1974.9599999999998</v>
      </c>
      <c r="T54" s="57">
        <f t="shared" si="12"/>
        <v>183.56</v>
      </c>
      <c r="U54" s="53">
        <v>30.96</v>
      </c>
      <c r="V54" s="54">
        <v>1610</v>
      </c>
      <c r="W54" s="55">
        <v>900</v>
      </c>
      <c r="X54" s="55">
        <v>2125</v>
      </c>
      <c r="Y54" s="55">
        <v>295</v>
      </c>
      <c r="Z54" s="55">
        <v>77</v>
      </c>
      <c r="AA54" s="40" t="s">
        <v>281</v>
      </c>
      <c r="AB54" s="34" t="s">
        <v>295</v>
      </c>
      <c r="AC54" s="14">
        <v>1</v>
      </c>
      <c r="AD54" s="14">
        <v>1</v>
      </c>
      <c r="AE54" s="14">
        <v>1</v>
      </c>
      <c r="AF54" s="14">
        <v>1</v>
      </c>
      <c r="AG54" s="42" t="s">
        <v>286</v>
      </c>
      <c r="AH54" s="33">
        <v>1</v>
      </c>
      <c r="AI54" s="33">
        <v>1</v>
      </c>
      <c r="AJ54" s="33" t="str">
        <f t="shared" si="3"/>
        <v>UPDATE `product` SET `prod_price` = '3500' WHERE `product`.`sub_name` = 'OC7531-SU';</v>
      </c>
      <c r="AK54" s="81">
        <v>3500</v>
      </c>
      <c r="AL54" s="81" t="str">
        <f t="shared" si="4"/>
        <v>UPDATE `product` SET `compare31` = '3500', `compare32` = '3500', `compare33` = '5000', `compare34` = '1800' WHERE `product`.`sub_name` = 'OC7531-SU';</v>
      </c>
      <c r="AM54" s="81">
        <v>3500</v>
      </c>
      <c r="AN54" s="81">
        <v>3500</v>
      </c>
      <c r="AO54" s="81">
        <v>5000</v>
      </c>
      <c r="AP54" s="81">
        <v>1800</v>
      </c>
      <c r="AQ54" s="81" t="str">
        <f t="shared" si="5"/>
        <v>UPDATE `product` SET `compare35` = '90/140/190mm', `compare36` = '1-7呎(亂尺長)', `compare37` = '11.5mm', `compare38` = '' WHERE `product`.`sub_name` = 'OC7531-SU';</v>
      </c>
      <c r="AR54" s="34" t="s">
        <v>335</v>
      </c>
      <c r="AS54" s="34" t="s">
        <v>325</v>
      </c>
      <c r="AT54" s="34" t="s">
        <v>334</v>
      </c>
      <c r="AU54" s="34"/>
    </row>
    <row r="55" spans="1:47" s="4" customFormat="1" ht="18.399999999999999" customHeight="1" x14ac:dyDescent="0.25">
      <c r="A55" s="2" t="str">
        <f t="shared" si="0"/>
        <v>UPDATE `product` SET `compare01` = 'AD', `compare02` = '自然色', `compare03` = '', `compare04` = 'Medium', `compare05` = '1360', `compare06` = 'Micro Bevel', `compare07` = '圓盤鋸紋與帶鋸紋', `compare08` = '自然透氣塗裝', `compare09` = '28', `compare10` = '37.98',</v>
      </c>
      <c r="B55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5" s="2" t="str">
        <f t="shared" si="2"/>
        <v>`compare21` = '77', `compare22` = '複合式木地板(海島型木地板)', `compare23` = '橡木', `compare24` = '1', `compare25` = '1', `compare26` = '1', `compare27` = '1', `compare28` = '公母榫企口', `compare29` = '1', `compare30` = '1' WHERE `product`.`sub_name` = 'OC75EW-HN';</v>
      </c>
      <c r="D55" s="2" t="str">
        <f t="shared" si="6"/>
        <v>UPDATE `product` SET `compare01` = 'AD', `compare02` = '自然色', `compare03` = '', `compare04` = 'Medium', `compare05` = '1360',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'橡木', `compare24` = '1', `compare25` = '1', `compare26` = '1', `compare27` = '1', `compare28` = '公母榫企口', `compare29` = '1', `compare30` = '1' WHERE `product`.`sub_name` = 'OC75EW-HN';</v>
      </c>
      <c r="E55" s="14" t="s">
        <v>81</v>
      </c>
      <c r="F55" s="14" t="s">
        <v>44</v>
      </c>
      <c r="G55" s="34" t="s">
        <v>278</v>
      </c>
      <c r="H55" s="34"/>
      <c r="I55" s="34" t="s">
        <v>15</v>
      </c>
      <c r="J55" s="34">
        <v>1360</v>
      </c>
      <c r="K55" s="14" t="s">
        <v>16</v>
      </c>
      <c r="L55" s="34" t="s">
        <v>282</v>
      </c>
      <c r="M55" s="34" t="s">
        <v>285</v>
      </c>
      <c r="N55" s="51">
        <v>28</v>
      </c>
      <c r="O55" s="34">
        <v>37.979999999999997</v>
      </c>
      <c r="P55" s="34">
        <v>1.0669999999999999</v>
      </c>
      <c r="Q55" s="34">
        <v>3.53</v>
      </c>
      <c r="R55" s="34">
        <v>52</v>
      </c>
      <c r="S55" s="57">
        <f t="shared" si="11"/>
        <v>1974.9599999999998</v>
      </c>
      <c r="T55" s="57">
        <f t="shared" si="12"/>
        <v>183.56</v>
      </c>
      <c r="U55" s="53">
        <v>30.96</v>
      </c>
      <c r="V55" s="54">
        <v>1610</v>
      </c>
      <c r="W55" s="55">
        <v>900</v>
      </c>
      <c r="X55" s="55">
        <v>2125</v>
      </c>
      <c r="Y55" s="55">
        <v>295</v>
      </c>
      <c r="Z55" s="55">
        <v>77</v>
      </c>
      <c r="AA55" s="40" t="s">
        <v>281</v>
      </c>
      <c r="AB55" s="34" t="s">
        <v>288</v>
      </c>
      <c r="AC55" s="14">
        <v>1</v>
      </c>
      <c r="AD55" s="14">
        <v>1</v>
      </c>
      <c r="AE55" s="14">
        <v>1</v>
      </c>
      <c r="AF55" s="14">
        <v>1</v>
      </c>
      <c r="AG55" s="42" t="s">
        <v>286</v>
      </c>
      <c r="AH55" s="33">
        <v>1</v>
      </c>
      <c r="AI55" s="33">
        <v>1</v>
      </c>
      <c r="AJ55" s="33" t="str">
        <f t="shared" si="3"/>
        <v>UPDATE `product` SET `prod_price` = '3500' WHERE `product`.`sub_name` = 'OC75EW-HN';</v>
      </c>
      <c r="AK55" s="81">
        <v>3500</v>
      </c>
      <c r="AL55" s="81" t="str">
        <f t="shared" si="4"/>
        <v>UPDATE `product` SET `compare31` = '3500', `compare32` = '3500', `compare33` = '5000', `compare34` = '1800' WHERE `product`.`sub_name` = 'OC75EW-HN';</v>
      </c>
      <c r="AM55" s="81">
        <v>3500</v>
      </c>
      <c r="AN55" s="81">
        <v>3500</v>
      </c>
      <c r="AO55" s="81">
        <v>5000</v>
      </c>
      <c r="AP55" s="81">
        <v>1800</v>
      </c>
      <c r="AQ55" s="81" t="str">
        <f t="shared" si="5"/>
        <v>UPDATE `product` SET `compare35` = '90/140/190mm', `compare36` = '1-7呎(亂尺長)', `compare37` = '11.5mm', `compare38` = '' WHERE `product`.`sub_name` = 'OC75EW-HN';</v>
      </c>
      <c r="AR55" s="34" t="s">
        <v>335</v>
      </c>
      <c r="AS55" s="34" t="s">
        <v>325</v>
      </c>
      <c r="AT55" s="34" t="s">
        <v>334</v>
      </c>
      <c r="AU55" s="34"/>
    </row>
    <row r="56" spans="1:47" s="4" customFormat="1" ht="18.399999999999999" customHeight="1" x14ac:dyDescent="0.25">
      <c r="A56" s="2" t="str">
        <f t="shared" si="0"/>
        <v>UPDATE `product` SET `compare01` = 'AD', `compare02` = '黑色', `compare03` = '深咖啡色', `compare04` = 'Dark', `compare05` = '1360', `compare06` = 'Micro Bevel', `compare07` = '圓盤鋸紋與帶鋸紋', `compare08` = '自然透氣塗裝', `compare09` = '28', `compare10` = '37.98',</v>
      </c>
      <c r="B56" s="2" t="str">
        <f t="shared" si="1"/>
        <v>`compare11` = '1.067', `compare12` = '3.53', `compare13` = '52', `compare14` = '1974.96', `compare15` = '183.56', `compare16` = '30.96', `compare17` = '1610', `compare18` = '900', `compare19` = '2125', `compare20` = '295',</v>
      </c>
      <c r="C56" s="2" t="str">
        <f t="shared" si="2"/>
        <v>`compare21` = '77', `compare22` = '複合式木地板(海島型木地板)', `compare23` = '橡木', `compare24` = '1', `compare25` = '1', `compare26` = '1', `compare27` = '1', `compare28` = '公母榫企口', `compare29` = '1', `compare30` = '1' WHERE `product`.`sub_name` = 'OC75EW-MO';</v>
      </c>
      <c r="D56" s="2" t="str">
        <f t="shared" si="6"/>
        <v>UPDATE `product` SET `compare01` = 'AD', `compare02` = '黑色', `compare03` = '深咖啡色', `compare04` = 'Dark', `compare05` = '1360', `compare06` = 'Micro Bevel', `compare07` = '圓盤鋸紋與帶鋸紋', `compare08` = '自然透氣塗裝', `compare09` = '28', `compare10` = '37.98',`compare11` = '1.067', `compare12` = '3.53', `compare13` = '52', `compare14` = '1974.96', `compare15` = '183.56', `compare16` = '30.96', `compare17` = '1610', `compare18` = '900', `compare19` = '2125', `compare20` = '295',`compare21` = '77', `compare22` = '複合式木地板(海島型木地板)', `compare23` = '橡木', `compare24` = '1', `compare25` = '1', `compare26` = '1', `compare27` = '1', `compare28` = '公母榫企口', `compare29` = '1', `compare30` = '1' WHERE `product`.`sub_name` = 'OC75EW-MO';</v>
      </c>
      <c r="E56" s="14" t="s">
        <v>82</v>
      </c>
      <c r="F56" s="14" t="s">
        <v>44</v>
      </c>
      <c r="G56" s="34" t="s">
        <v>274</v>
      </c>
      <c r="H56" s="34" t="s">
        <v>275</v>
      </c>
      <c r="I56" s="34" t="s">
        <v>23</v>
      </c>
      <c r="J56" s="34">
        <v>1360</v>
      </c>
      <c r="K56" s="14" t="s">
        <v>16</v>
      </c>
      <c r="L56" s="34" t="s">
        <v>282</v>
      </c>
      <c r="M56" s="34" t="s">
        <v>285</v>
      </c>
      <c r="N56" s="51">
        <v>28</v>
      </c>
      <c r="O56" s="34">
        <v>37.979999999999997</v>
      </c>
      <c r="P56" s="34">
        <v>1.0669999999999999</v>
      </c>
      <c r="Q56" s="34">
        <v>3.53</v>
      </c>
      <c r="R56" s="34">
        <v>52</v>
      </c>
      <c r="S56" s="57">
        <f t="shared" si="11"/>
        <v>1974.9599999999998</v>
      </c>
      <c r="T56" s="57">
        <f t="shared" si="12"/>
        <v>183.56</v>
      </c>
      <c r="U56" s="53">
        <v>30.96</v>
      </c>
      <c r="V56" s="54">
        <v>1610</v>
      </c>
      <c r="W56" s="55">
        <v>900</v>
      </c>
      <c r="X56" s="55">
        <v>2125</v>
      </c>
      <c r="Y56" s="55">
        <v>295</v>
      </c>
      <c r="Z56" s="55">
        <v>77</v>
      </c>
      <c r="AA56" s="40" t="s">
        <v>281</v>
      </c>
      <c r="AB56" s="34" t="s">
        <v>288</v>
      </c>
      <c r="AC56" s="14">
        <v>1</v>
      </c>
      <c r="AD56" s="14">
        <v>1</v>
      </c>
      <c r="AE56" s="14">
        <v>1</v>
      </c>
      <c r="AF56" s="14">
        <v>1</v>
      </c>
      <c r="AG56" s="42" t="s">
        <v>286</v>
      </c>
      <c r="AH56" s="33">
        <v>1</v>
      </c>
      <c r="AI56" s="33">
        <v>1</v>
      </c>
      <c r="AJ56" s="33" t="str">
        <f t="shared" si="3"/>
        <v>UPDATE `product` SET `prod_price` = '3500' WHERE `product`.`sub_name` = 'OC75EW-MO';</v>
      </c>
      <c r="AK56" s="81">
        <v>3500</v>
      </c>
      <c r="AL56" s="81" t="str">
        <f t="shared" si="4"/>
        <v>UPDATE `product` SET `compare31` = '3500', `compare32` = '3500', `compare33` = '5000', `compare34` = '1800' WHERE `product`.`sub_name` = 'OC75EW-MO';</v>
      </c>
      <c r="AM56" s="81">
        <v>3500</v>
      </c>
      <c r="AN56" s="81">
        <v>3500</v>
      </c>
      <c r="AO56" s="81">
        <v>5000</v>
      </c>
      <c r="AP56" s="81">
        <v>1800</v>
      </c>
      <c r="AQ56" s="81" t="str">
        <f t="shared" si="5"/>
        <v>UPDATE `product` SET `compare35` = '90/140/190mm', `compare36` = '1-7呎(亂尺長)', `compare37` = '11.5mm', `compare38` = '' WHERE `product`.`sub_name` = 'OC75EW-MO';</v>
      </c>
      <c r="AR56" s="34" t="s">
        <v>335</v>
      </c>
      <c r="AS56" s="34" t="s">
        <v>325</v>
      </c>
      <c r="AT56" s="34" t="s">
        <v>334</v>
      </c>
      <c r="AU56" s="34"/>
    </row>
    <row r="57" spans="1:47" s="4" customFormat="1" ht="18.399999999999999" customHeight="1" x14ac:dyDescent="0.25">
      <c r="A57" s="2" t="str">
        <f t="shared" si="0"/>
        <v>UPDATE `product` SET `compare01` = 'AB', `compare02` = '白色', `compare03` = '', `compare04` = 'Light', `compare05` = '1360', `compare06` = 'Micro Bevel', `compare07` = '平滑表面', `compare08` = '自然透氣塗裝', `compare09` = '14', `compare10` = '37.38',</v>
      </c>
      <c r="B57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57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'TP19103-EL';</v>
      </c>
      <c r="D57" s="2" t="str">
        <f t="shared" si="6"/>
        <v>UPDATE `product` SET `compare01` = 'AB', `compare02` = '白色', `compare03` = '', `compare04` = 'Light',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'TP19103-EL';</v>
      </c>
      <c r="E57" s="14" t="s">
        <v>83</v>
      </c>
      <c r="F57" s="14" t="s">
        <v>14</v>
      </c>
      <c r="G57" s="34" t="s">
        <v>280</v>
      </c>
      <c r="H57" s="34"/>
      <c r="I57" s="34" t="s">
        <v>20</v>
      </c>
      <c r="J57" s="34">
        <v>1360</v>
      </c>
      <c r="K57" s="14" t="s">
        <v>16</v>
      </c>
      <c r="L57" s="34" t="s">
        <v>283</v>
      </c>
      <c r="M57" s="34" t="s">
        <v>285</v>
      </c>
      <c r="N57" s="51">
        <v>14</v>
      </c>
      <c r="O57" s="34">
        <v>37.380000000000003</v>
      </c>
      <c r="P57" s="34">
        <v>1.0509999999999999</v>
      </c>
      <c r="Q57" s="34">
        <v>3.47</v>
      </c>
      <c r="R57" s="34">
        <v>45</v>
      </c>
      <c r="S57" s="52">
        <f>O57*$R$57</f>
        <v>1682.1000000000001</v>
      </c>
      <c r="T57" s="52">
        <f>Q57*$R$57</f>
        <v>156.15</v>
      </c>
      <c r="U57" s="14">
        <v>27.11</v>
      </c>
      <c r="V57" s="38">
        <f>U57*R57</f>
        <v>1219.95</v>
      </c>
      <c r="W57" s="55">
        <v>1200</v>
      </c>
      <c r="X57" s="55">
        <v>1845</v>
      </c>
      <c r="Y57" s="55">
        <v>200</v>
      </c>
      <c r="Z57" s="55">
        <v>108</v>
      </c>
      <c r="AA57" s="40" t="s">
        <v>281</v>
      </c>
      <c r="AB57" s="34" t="s">
        <v>288</v>
      </c>
      <c r="AC57" s="14">
        <v>1</v>
      </c>
      <c r="AD57" s="14">
        <v>1</v>
      </c>
      <c r="AE57" s="14">
        <v>1</v>
      </c>
      <c r="AF57" s="14">
        <v>1</v>
      </c>
      <c r="AG57" s="42" t="s">
        <v>286</v>
      </c>
      <c r="AH57" s="33">
        <v>1</v>
      </c>
      <c r="AI57" s="33">
        <v>1</v>
      </c>
      <c r="AJ57" s="33" t="str">
        <f t="shared" si="3"/>
        <v>UPDATE `product` SET `prod_price` = '3500' WHERE `product`.`sub_name` = 'TP19103-EL';</v>
      </c>
      <c r="AK57" s="81">
        <v>3500</v>
      </c>
      <c r="AL57" s="81" t="str">
        <f t="shared" si="4"/>
        <v>UPDATE `product` SET `compare31` = '3500', `compare32` = '3500', `compare33` = '5000', `compare34` = '1800' WHERE `product`.`sub_name` = 'TP19103-EL';</v>
      </c>
      <c r="AM57" s="81">
        <v>3500</v>
      </c>
      <c r="AN57" s="81">
        <v>3500</v>
      </c>
      <c r="AO57" s="81">
        <v>5000</v>
      </c>
      <c r="AP57" s="81">
        <v>1800</v>
      </c>
      <c r="AQ57" s="81" t="str">
        <f t="shared" si="5"/>
        <v>UPDATE `product` SET `compare35` = '191mm', `compare36` = '1-6呎(亂尺長)', `compare37` = '10mm', `compare38` = '' WHERE `product`.`sub_name` = 'TP19103-EL';</v>
      </c>
      <c r="AR57" s="34" t="s">
        <v>336</v>
      </c>
      <c r="AS57" s="34" t="s">
        <v>337</v>
      </c>
      <c r="AT57" s="34" t="s">
        <v>338</v>
      </c>
      <c r="AU57" s="34"/>
    </row>
    <row r="58" spans="1:47" s="4" customFormat="1" ht="18.399999999999999" customHeight="1" x14ac:dyDescent="0.25">
      <c r="A58" s="2" t="str">
        <f t="shared" si="0"/>
        <v>UPDATE `product` SET `compare01` = 'AB', `compare02` = '自然色', `compare03` = '', `compare04` = 'Light', `compare05` = '1360', `compare06` = 'Micro Bevel', `compare07` = '平滑表面', `compare08` = '自然透氣塗裝', `compare09` = '14', `compare10` = '37.38',</v>
      </c>
      <c r="B58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58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'TP19103-EA';</v>
      </c>
      <c r="D58" s="2" t="str">
        <f t="shared" si="6"/>
        <v>UPDATE `product` SET `compare01` = 'AB', `compare02` = '自然色', `compare03` = '', `compare04` = 'Light',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'TP19103-EA';</v>
      </c>
      <c r="E58" s="14" t="s">
        <v>84</v>
      </c>
      <c r="F58" s="14" t="s">
        <v>14</v>
      </c>
      <c r="G58" s="34" t="s">
        <v>278</v>
      </c>
      <c r="H58" s="34"/>
      <c r="I58" s="34" t="s">
        <v>20</v>
      </c>
      <c r="J58" s="34">
        <v>1360</v>
      </c>
      <c r="K58" s="14" t="s">
        <v>16</v>
      </c>
      <c r="L58" s="34" t="s">
        <v>283</v>
      </c>
      <c r="M58" s="34" t="s">
        <v>285</v>
      </c>
      <c r="N58" s="51">
        <v>14</v>
      </c>
      <c r="O58" s="34">
        <v>37.380000000000003</v>
      </c>
      <c r="P58" s="34">
        <v>1.0509999999999999</v>
      </c>
      <c r="Q58" s="34">
        <v>3.47</v>
      </c>
      <c r="R58" s="34">
        <v>45</v>
      </c>
      <c r="S58" s="52">
        <f>O58*$R$57</f>
        <v>1682.1000000000001</v>
      </c>
      <c r="T58" s="52">
        <f>Q58*$R$57</f>
        <v>156.15</v>
      </c>
      <c r="U58" s="14">
        <v>27.11</v>
      </c>
      <c r="V58" s="38">
        <f>U58*R58</f>
        <v>1219.95</v>
      </c>
      <c r="W58" s="55">
        <v>1200</v>
      </c>
      <c r="X58" s="55">
        <v>1845</v>
      </c>
      <c r="Y58" s="55">
        <v>200</v>
      </c>
      <c r="Z58" s="55">
        <v>108</v>
      </c>
      <c r="AA58" s="40" t="s">
        <v>281</v>
      </c>
      <c r="AB58" s="34" t="s">
        <v>288</v>
      </c>
      <c r="AC58" s="14">
        <v>1</v>
      </c>
      <c r="AD58" s="14">
        <v>1</v>
      </c>
      <c r="AE58" s="14">
        <v>1</v>
      </c>
      <c r="AF58" s="14">
        <v>1</v>
      </c>
      <c r="AG58" s="42" t="s">
        <v>286</v>
      </c>
      <c r="AH58" s="33">
        <v>1</v>
      </c>
      <c r="AI58" s="33">
        <v>1</v>
      </c>
      <c r="AJ58" s="33" t="str">
        <f t="shared" si="3"/>
        <v>UPDATE `product` SET `prod_price` = '3500' WHERE `product`.`sub_name` = 'TP19103-EA';</v>
      </c>
      <c r="AK58" s="81">
        <v>3500</v>
      </c>
      <c r="AL58" s="81" t="str">
        <f t="shared" si="4"/>
        <v>UPDATE `product` SET `compare31` = '3500', `compare32` = '3500', `compare33` = '5000', `compare34` = '1800' WHERE `product`.`sub_name` = 'TP19103-EA';</v>
      </c>
      <c r="AM58" s="81">
        <v>3500</v>
      </c>
      <c r="AN58" s="81">
        <v>3500</v>
      </c>
      <c r="AO58" s="81">
        <v>5000</v>
      </c>
      <c r="AP58" s="81">
        <v>1800</v>
      </c>
      <c r="AQ58" s="81" t="str">
        <f t="shared" si="5"/>
        <v>UPDATE `product` SET `compare35` = '191mm', `compare36` = '1-6呎(亂尺長)', `compare37` = '10mm', `compare38` = '' WHERE `product`.`sub_name` = 'TP19103-EA';</v>
      </c>
      <c r="AR58" s="34" t="s">
        <v>336</v>
      </c>
      <c r="AS58" s="34" t="s">
        <v>337</v>
      </c>
      <c r="AT58" s="34" t="s">
        <v>338</v>
      </c>
      <c r="AU58" s="34"/>
    </row>
    <row r="59" spans="1:47" s="4" customFormat="1" ht="18.399999999999999" customHeight="1" x14ac:dyDescent="0.25">
      <c r="A59" s="2" t="str">
        <f t="shared" si="0"/>
        <v>UPDATE `product` SET `compare01` = 'AB', `compare02` = '灰色', `compare03` = '', `compare04` = 'Light', `compare05` = '1360', `compare06` = 'Micro Bevel', `compare07` = '平滑表面', `compare08` = '自然透氣塗裝', `compare09` = '14', `compare10` = '37.38',</v>
      </c>
      <c r="B59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59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'TP19103-VB';</v>
      </c>
      <c r="D59" s="2" t="str">
        <f t="shared" si="6"/>
        <v>UPDATE `product` SET `compare01` = 'AB', `compare02` = '灰色', `compare03` = '', `compare04` = 'Light',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'TP19103-VB';</v>
      </c>
      <c r="E59" s="14" t="s">
        <v>85</v>
      </c>
      <c r="F59" s="14" t="s">
        <v>14</v>
      </c>
      <c r="G59" s="34" t="s">
        <v>276</v>
      </c>
      <c r="H59" s="34"/>
      <c r="I59" s="34" t="s">
        <v>20</v>
      </c>
      <c r="J59" s="34">
        <v>1360</v>
      </c>
      <c r="K59" s="14" t="s">
        <v>16</v>
      </c>
      <c r="L59" s="34" t="s">
        <v>283</v>
      </c>
      <c r="M59" s="34" t="s">
        <v>285</v>
      </c>
      <c r="N59" s="51">
        <v>14</v>
      </c>
      <c r="O59" s="34">
        <v>37.380000000000003</v>
      </c>
      <c r="P59" s="34">
        <v>1.0509999999999999</v>
      </c>
      <c r="Q59" s="34">
        <v>3.47</v>
      </c>
      <c r="R59" s="34">
        <v>45</v>
      </c>
      <c r="S59" s="52">
        <f>O59*$R$57</f>
        <v>1682.1000000000001</v>
      </c>
      <c r="T59" s="52">
        <f>Q59*$R$57</f>
        <v>156.15</v>
      </c>
      <c r="U59" s="14">
        <v>27.11</v>
      </c>
      <c r="V59" s="38">
        <f>U59*R59</f>
        <v>1219.95</v>
      </c>
      <c r="W59" s="55">
        <v>1200</v>
      </c>
      <c r="X59" s="55">
        <v>1845</v>
      </c>
      <c r="Y59" s="55">
        <v>200</v>
      </c>
      <c r="Z59" s="55">
        <v>108</v>
      </c>
      <c r="AA59" s="40" t="s">
        <v>281</v>
      </c>
      <c r="AB59" s="34" t="s">
        <v>288</v>
      </c>
      <c r="AC59" s="14">
        <v>1</v>
      </c>
      <c r="AD59" s="14">
        <v>1</v>
      </c>
      <c r="AE59" s="14">
        <v>1</v>
      </c>
      <c r="AF59" s="14">
        <v>1</v>
      </c>
      <c r="AG59" s="42" t="s">
        <v>286</v>
      </c>
      <c r="AH59" s="33">
        <v>1</v>
      </c>
      <c r="AI59" s="33">
        <v>1</v>
      </c>
      <c r="AJ59" s="33" t="str">
        <f t="shared" si="3"/>
        <v>UPDATE `product` SET `prod_price` = '3500' WHERE `product`.`sub_name` = 'TP19103-VB';</v>
      </c>
      <c r="AK59" s="81">
        <v>3500</v>
      </c>
      <c r="AL59" s="81" t="str">
        <f t="shared" si="4"/>
        <v>UPDATE `product` SET `compare31` = '3500', `compare32` = '3500', `compare33` = '5000', `compare34` = '1800' WHERE `product`.`sub_name` = 'TP19103-VB';</v>
      </c>
      <c r="AM59" s="81">
        <v>3500</v>
      </c>
      <c r="AN59" s="81">
        <v>3500</v>
      </c>
      <c r="AO59" s="81">
        <v>5000</v>
      </c>
      <c r="AP59" s="81">
        <v>1800</v>
      </c>
      <c r="AQ59" s="81" t="str">
        <f t="shared" si="5"/>
        <v>UPDATE `product` SET `compare35` = '191mm', `compare36` = '1-6呎(亂尺長)', `compare37` = '10mm', `compare38` = '' WHERE `product`.`sub_name` = 'TP19103-VB';</v>
      </c>
      <c r="AR59" s="34" t="s">
        <v>336</v>
      </c>
      <c r="AS59" s="34" t="s">
        <v>337</v>
      </c>
      <c r="AT59" s="34" t="s">
        <v>338</v>
      </c>
      <c r="AU59" s="34"/>
    </row>
    <row r="60" spans="1:47" s="4" customFormat="1" ht="18.399999999999999" customHeight="1" x14ac:dyDescent="0.25">
      <c r="A60" s="2" t="str">
        <f t="shared" si="0"/>
        <v>UPDATE `product` SET `compare01` = 'AB', `compare02` = '自然色', `compare03` = '', `compare04` = 'Medium', `compare05` = '1360', `compare06` = 'Micro Bevel', `compare07` = '平滑表面', `compare08` = '自然透氣塗裝', `compare09` = '14', `compare10` = '37.38',</v>
      </c>
      <c r="B60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60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'TP19103-NL';</v>
      </c>
      <c r="D60" s="2" t="str">
        <f t="shared" si="6"/>
        <v>UPDATE `product` SET `compare01` = 'AB', `compare02` = '自然色', `compare03` = '', `compare04` = 'Medium',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'TP19103-NL';</v>
      </c>
      <c r="E60" s="14" t="s">
        <v>86</v>
      </c>
      <c r="F60" s="14" t="s">
        <v>14</v>
      </c>
      <c r="G60" s="34" t="s">
        <v>278</v>
      </c>
      <c r="H60" s="34"/>
      <c r="I60" s="34" t="s">
        <v>15</v>
      </c>
      <c r="J60" s="34">
        <v>1360</v>
      </c>
      <c r="K60" s="14" t="s">
        <v>16</v>
      </c>
      <c r="L60" s="34" t="s">
        <v>283</v>
      </c>
      <c r="M60" s="34" t="s">
        <v>285</v>
      </c>
      <c r="N60" s="51">
        <v>14</v>
      </c>
      <c r="O60" s="34">
        <v>37.380000000000003</v>
      </c>
      <c r="P60" s="34">
        <v>1.0509999999999999</v>
      </c>
      <c r="Q60" s="34">
        <v>3.47</v>
      </c>
      <c r="R60" s="34">
        <v>45</v>
      </c>
      <c r="S60" s="52">
        <f t="shared" ref="S60:S64" si="13">O60*$R$57</f>
        <v>1682.1000000000001</v>
      </c>
      <c r="T60" s="52">
        <f t="shared" ref="T60:T64" si="14">Q60*$R$57</f>
        <v>156.15</v>
      </c>
      <c r="U60" s="14">
        <v>27.11</v>
      </c>
      <c r="V60" s="38">
        <f t="shared" ref="V60:V64" si="15">U60*R60</f>
        <v>1219.95</v>
      </c>
      <c r="W60" s="55">
        <v>1200</v>
      </c>
      <c r="X60" s="55">
        <v>1845</v>
      </c>
      <c r="Y60" s="55">
        <v>200</v>
      </c>
      <c r="Z60" s="55">
        <v>108</v>
      </c>
      <c r="AA60" s="40" t="s">
        <v>281</v>
      </c>
      <c r="AB60" s="34" t="s">
        <v>288</v>
      </c>
      <c r="AC60" s="14">
        <v>1</v>
      </c>
      <c r="AD60" s="14">
        <v>1</v>
      </c>
      <c r="AE60" s="14">
        <v>1</v>
      </c>
      <c r="AF60" s="14">
        <v>1</v>
      </c>
      <c r="AG60" s="42" t="s">
        <v>286</v>
      </c>
      <c r="AH60" s="33">
        <v>1</v>
      </c>
      <c r="AI60" s="33">
        <v>1</v>
      </c>
      <c r="AJ60" s="33" t="str">
        <f t="shared" si="3"/>
        <v>UPDATE `product` SET `prod_price` = '3500' WHERE `product`.`sub_name` = 'TP19103-NL';</v>
      </c>
      <c r="AK60" s="81">
        <v>3500</v>
      </c>
      <c r="AL60" s="81" t="str">
        <f t="shared" si="4"/>
        <v>UPDATE `product` SET `compare31` = '3500', `compare32` = '3500', `compare33` = '5000', `compare34` = '1800' WHERE `product`.`sub_name` = 'TP19103-NL';</v>
      </c>
      <c r="AM60" s="81">
        <v>3500</v>
      </c>
      <c r="AN60" s="81">
        <v>3500</v>
      </c>
      <c r="AO60" s="81">
        <v>5000</v>
      </c>
      <c r="AP60" s="81">
        <v>1800</v>
      </c>
      <c r="AQ60" s="81" t="str">
        <f t="shared" si="5"/>
        <v>UPDATE `product` SET `compare35` = '191mm', `compare36` = '1-6呎(亂尺長)', `compare37` = '10mm', `compare38` = '' WHERE `product`.`sub_name` = 'TP19103-NL';</v>
      </c>
      <c r="AR60" s="34" t="s">
        <v>336</v>
      </c>
      <c r="AS60" s="34" t="s">
        <v>337</v>
      </c>
      <c r="AT60" s="34" t="s">
        <v>338</v>
      </c>
      <c r="AU60" s="34"/>
    </row>
    <row r="61" spans="1:47" s="4" customFormat="1" ht="18.399999999999999" customHeight="1" x14ac:dyDescent="0.25">
      <c r="A61" s="2" t="str">
        <f t="shared" si="0"/>
        <v>UPDATE `product` SET `compare01` = 'AB', `compare02` = '灰色', `compare03` = '', `compare04` = 'Medium', `compare05` = '1360', `compare06` = 'Micro Bevel', `compare07` = '平滑表面', `compare08` = '自然透氣塗裝', `compare09` = '14', `compare10` = '37.38',</v>
      </c>
      <c r="B61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61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'TP19103-SR';</v>
      </c>
      <c r="D61" s="2" t="str">
        <f t="shared" si="6"/>
        <v>UPDATE `product` SET `compare01` = 'AB', `compare02` = '灰色', `compare03` = '', `compare04` = 'Medium',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'TP19103-SR';</v>
      </c>
      <c r="E61" s="14" t="s">
        <v>87</v>
      </c>
      <c r="F61" s="14" t="s">
        <v>14</v>
      </c>
      <c r="G61" s="34" t="s">
        <v>276</v>
      </c>
      <c r="H61" s="34"/>
      <c r="I61" s="34" t="s">
        <v>15</v>
      </c>
      <c r="J61" s="34">
        <v>1360</v>
      </c>
      <c r="K61" s="14" t="s">
        <v>16</v>
      </c>
      <c r="L61" s="34" t="s">
        <v>283</v>
      </c>
      <c r="M61" s="34" t="s">
        <v>285</v>
      </c>
      <c r="N61" s="51">
        <v>14</v>
      </c>
      <c r="O61" s="34">
        <v>37.380000000000003</v>
      </c>
      <c r="P61" s="34">
        <v>1.0509999999999999</v>
      </c>
      <c r="Q61" s="34">
        <v>3.47</v>
      </c>
      <c r="R61" s="34">
        <v>45</v>
      </c>
      <c r="S61" s="52">
        <f t="shared" si="13"/>
        <v>1682.1000000000001</v>
      </c>
      <c r="T61" s="52">
        <f t="shared" si="14"/>
        <v>156.15</v>
      </c>
      <c r="U61" s="14">
        <v>27.11</v>
      </c>
      <c r="V61" s="38">
        <f t="shared" si="15"/>
        <v>1219.95</v>
      </c>
      <c r="W61" s="55">
        <v>1200</v>
      </c>
      <c r="X61" s="55">
        <v>1845</v>
      </c>
      <c r="Y61" s="55">
        <v>200</v>
      </c>
      <c r="Z61" s="55">
        <v>108</v>
      </c>
      <c r="AA61" s="40" t="s">
        <v>281</v>
      </c>
      <c r="AB61" s="34" t="s">
        <v>288</v>
      </c>
      <c r="AC61" s="14">
        <v>1</v>
      </c>
      <c r="AD61" s="14">
        <v>1</v>
      </c>
      <c r="AE61" s="14">
        <v>1</v>
      </c>
      <c r="AF61" s="14">
        <v>1</v>
      </c>
      <c r="AG61" s="42" t="s">
        <v>286</v>
      </c>
      <c r="AH61" s="33">
        <v>1</v>
      </c>
      <c r="AI61" s="33">
        <v>1</v>
      </c>
      <c r="AJ61" s="33" t="str">
        <f t="shared" si="3"/>
        <v>UPDATE `product` SET `prod_price` = '3500' WHERE `product`.`sub_name` = 'TP19103-SR';</v>
      </c>
      <c r="AK61" s="81">
        <v>3500</v>
      </c>
      <c r="AL61" s="81" t="str">
        <f t="shared" si="4"/>
        <v>UPDATE `product` SET `compare31` = '3500', `compare32` = '3500', `compare33` = '5000', `compare34` = '1800' WHERE `product`.`sub_name` = 'TP19103-SR';</v>
      </c>
      <c r="AM61" s="81">
        <v>3500</v>
      </c>
      <c r="AN61" s="81">
        <v>3500</v>
      </c>
      <c r="AO61" s="81">
        <v>5000</v>
      </c>
      <c r="AP61" s="81">
        <v>1800</v>
      </c>
      <c r="AQ61" s="81" t="str">
        <f t="shared" si="5"/>
        <v>UPDATE `product` SET `compare35` = '191mm', `compare36` = '1-6呎(亂尺長)', `compare37` = '10mm', `compare38` = '' WHERE `product`.`sub_name` = 'TP19103-SR';</v>
      </c>
      <c r="AR61" s="34" t="s">
        <v>336</v>
      </c>
      <c r="AS61" s="34" t="s">
        <v>337</v>
      </c>
      <c r="AT61" s="34" t="s">
        <v>338</v>
      </c>
      <c r="AU61" s="34"/>
    </row>
    <row r="62" spans="1:47" s="4" customFormat="1" ht="18.399999999999999" customHeight="1" x14ac:dyDescent="0.25">
      <c r="A62" s="2" t="str">
        <f t="shared" si="0"/>
        <v>UPDATE `product` SET `compare01` = 'AB', `compare02` = '深咖啡色', `compare03` = '', `compare04` = 'Medium', `compare05` = '1360', `compare06` = 'Micro Bevel', `compare07` = '平滑表面', `compare08` = '自然透氣塗裝', `compare09` = '14', `compare10` = '37.38',</v>
      </c>
      <c r="B62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62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'TP19103-SM';</v>
      </c>
      <c r="D62" s="2" t="str">
        <f t="shared" si="6"/>
        <v>UPDATE `product` SET `compare01` = 'AB', `compare02` = '深咖啡色', `compare03` = '', `compare04` = 'Medium',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'TP19103-SM';</v>
      </c>
      <c r="E62" s="14" t="s">
        <v>88</v>
      </c>
      <c r="F62" s="14" t="s">
        <v>14</v>
      </c>
      <c r="G62" s="34" t="s">
        <v>275</v>
      </c>
      <c r="H62" s="34"/>
      <c r="I62" s="34" t="s">
        <v>15</v>
      </c>
      <c r="J62" s="34">
        <v>1360</v>
      </c>
      <c r="K62" s="14" t="s">
        <v>16</v>
      </c>
      <c r="L62" s="34" t="s">
        <v>283</v>
      </c>
      <c r="M62" s="34" t="s">
        <v>285</v>
      </c>
      <c r="N62" s="51">
        <v>14</v>
      </c>
      <c r="O62" s="34">
        <v>37.380000000000003</v>
      </c>
      <c r="P62" s="34">
        <v>1.0509999999999999</v>
      </c>
      <c r="Q62" s="34">
        <v>3.47</v>
      </c>
      <c r="R62" s="34">
        <v>45</v>
      </c>
      <c r="S62" s="52">
        <f t="shared" si="13"/>
        <v>1682.1000000000001</v>
      </c>
      <c r="T62" s="52">
        <f t="shared" si="14"/>
        <v>156.15</v>
      </c>
      <c r="U62" s="14">
        <v>27.11</v>
      </c>
      <c r="V62" s="38">
        <f t="shared" si="15"/>
        <v>1219.95</v>
      </c>
      <c r="W62" s="55">
        <v>1200</v>
      </c>
      <c r="X62" s="55">
        <v>1845</v>
      </c>
      <c r="Y62" s="55">
        <v>200</v>
      </c>
      <c r="Z62" s="55">
        <v>108</v>
      </c>
      <c r="AA62" s="40" t="s">
        <v>281</v>
      </c>
      <c r="AB62" s="34" t="s">
        <v>288</v>
      </c>
      <c r="AC62" s="14">
        <v>1</v>
      </c>
      <c r="AD62" s="14">
        <v>1</v>
      </c>
      <c r="AE62" s="14">
        <v>1</v>
      </c>
      <c r="AF62" s="14">
        <v>1</v>
      </c>
      <c r="AG62" s="42" t="s">
        <v>286</v>
      </c>
      <c r="AH62" s="33">
        <v>1</v>
      </c>
      <c r="AI62" s="33">
        <v>1</v>
      </c>
      <c r="AJ62" s="33" t="str">
        <f t="shared" si="3"/>
        <v>UPDATE `product` SET `prod_price` = '3500' WHERE `product`.`sub_name` = 'TP19103-SM';</v>
      </c>
      <c r="AK62" s="81">
        <v>3500</v>
      </c>
      <c r="AL62" s="81" t="str">
        <f t="shared" si="4"/>
        <v>UPDATE `product` SET `compare31` = '3500', `compare32` = '3500', `compare33` = '5000', `compare34` = '1800' WHERE `product`.`sub_name` = 'TP19103-SM';</v>
      </c>
      <c r="AM62" s="81">
        <v>3500</v>
      </c>
      <c r="AN62" s="81">
        <v>3500</v>
      </c>
      <c r="AO62" s="81">
        <v>5000</v>
      </c>
      <c r="AP62" s="81">
        <v>1800</v>
      </c>
      <c r="AQ62" s="81" t="str">
        <f t="shared" si="5"/>
        <v>UPDATE `product` SET `compare35` = '191mm', `compare36` = '1-6呎(亂尺長)', `compare37` = '10mm', `compare38` = '' WHERE `product`.`sub_name` = 'TP19103-SM';</v>
      </c>
      <c r="AR62" s="34" t="s">
        <v>336</v>
      </c>
      <c r="AS62" s="34" t="s">
        <v>337</v>
      </c>
      <c r="AT62" s="34" t="s">
        <v>338</v>
      </c>
      <c r="AU62" s="34"/>
    </row>
    <row r="63" spans="1:47" s="4" customFormat="1" ht="18.399999999999999" customHeight="1" x14ac:dyDescent="0.25">
      <c r="A63" s="2" t="str">
        <f t="shared" si="0"/>
        <v>UPDATE `product` SET `compare01` = 'AB', `compare02` = '深咖啡色', `compare03` = '', `compare04` = 'Dark', `compare05` = '1360', `compare06` = 'Micro Bevel', `compare07` = '平滑表面', `compare08` = '自然透氣塗裝', `compare09` = '14', `compare10` = '37.38',</v>
      </c>
      <c r="B63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63" s="2" t="str">
        <f t="shared" si="2"/>
        <v>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'TP19103-NS';</v>
      </c>
      <c r="D63" s="2" t="str">
        <f t="shared" si="6"/>
        <v>UPDATE `product` SET `compare01` = 'AB', `compare02` = '深咖啡色', `compare03` = '', `compare04` = 'Dark', `compare05` = '1360',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'橡木', `compare24` = '1', `compare25` = '1', `compare26` = '1', `compare27` = '1', `compare28` = '公母榫企口', `compare29` = '1', `compare30` = '1' WHERE `product`.`sub_name` = 'TP19103-NS';</v>
      </c>
      <c r="E63" s="14" t="s">
        <v>89</v>
      </c>
      <c r="F63" s="14" t="s">
        <v>14</v>
      </c>
      <c r="G63" s="34" t="s">
        <v>275</v>
      </c>
      <c r="H63" s="34"/>
      <c r="I63" s="34" t="s">
        <v>23</v>
      </c>
      <c r="J63" s="34">
        <v>1360</v>
      </c>
      <c r="K63" s="14" t="s">
        <v>16</v>
      </c>
      <c r="L63" s="34" t="s">
        <v>283</v>
      </c>
      <c r="M63" s="34" t="s">
        <v>285</v>
      </c>
      <c r="N63" s="51">
        <v>14</v>
      </c>
      <c r="O63" s="34">
        <v>37.380000000000003</v>
      </c>
      <c r="P63" s="34">
        <v>1.0509999999999999</v>
      </c>
      <c r="Q63" s="34">
        <v>3.47</v>
      </c>
      <c r="R63" s="34">
        <v>45</v>
      </c>
      <c r="S63" s="52">
        <f t="shared" si="13"/>
        <v>1682.1000000000001</v>
      </c>
      <c r="T63" s="52">
        <f t="shared" si="14"/>
        <v>156.15</v>
      </c>
      <c r="U63" s="14">
        <v>27.11</v>
      </c>
      <c r="V63" s="38">
        <f t="shared" si="15"/>
        <v>1219.95</v>
      </c>
      <c r="W63" s="55">
        <v>1200</v>
      </c>
      <c r="X63" s="55">
        <v>1845</v>
      </c>
      <c r="Y63" s="55">
        <v>200</v>
      </c>
      <c r="Z63" s="55">
        <v>108</v>
      </c>
      <c r="AA63" s="40" t="s">
        <v>281</v>
      </c>
      <c r="AB63" s="34" t="s">
        <v>288</v>
      </c>
      <c r="AC63" s="14">
        <v>1</v>
      </c>
      <c r="AD63" s="14">
        <v>1</v>
      </c>
      <c r="AE63" s="14">
        <v>1</v>
      </c>
      <c r="AF63" s="14">
        <v>1</v>
      </c>
      <c r="AG63" s="42" t="s">
        <v>286</v>
      </c>
      <c r="AH63" s="33">
        <v>1</v>
      </c>
      <c r="AI63" s="33">
        <v>1</v>
      </c>
      <c r="AJ63" s="33" t="str">
        <f t="shared" si="3"/>
        <v>UPDATE `product` SET `prod_price` = '3500' WHERE `product`.`sub_name` = 'TP19103-NS';</v>
      </c>
      <c r="AK63" s="81">
        <v>3500</v>
      </c>
      <c r="AL63" s="81" t="str">
        <f t="shared" si="4"/>
        <v>UPDATE `product` SET `compare31` = '3500', `compare32` = '3500', `compare33` = '5000', `compare34` = '1800' WHERE `product`.`sub_name` = 'TP19103-NS';</v>
      </c>
      <c r="AM63" s="81">
        <v>3500</v>
      </c>
      <c r="AN63" s="81">
        <v>3500</v>
      </c>
      <c r="AO63" s="81">
        <v>5000</v>
      </c>
      <c r="AP63" s="81">
        <v>1800</v>
      </c>
      <c r="AQ63" s="81" t="str">
        <f t="shared" si="5"/>
        <v>UPDATE `product` SET `compare35` = '191mm', `compare36` = '1-6呎(亂尺長)', `compare37` = '10mm', `compare38` = '' WHERE `product`.`sub_name` = 'TP19103-NS';</v>
      </c>
      <c r="AR63" s="34" t="s">
        <v>336</v>
      </c>
      <c r="AS63" s="34" t="s">
        <v>337</v>
      </c>
      <c r="AT63" s="34" t="s">
        <v>338</v>
      </c>
      <c r="AU63" s="34"/>
    </row>
    <row r="64" spans="1:47" s="4" customFormat="1" ht="18.399999999999999" customHeight="1" x14ac:dyDescent="0.25">
      <c r="A64" s="2" t="str">
        <f t="shared" si="0"/>
        <v>UPDATE `product` SET `compare01` = 'AB', `compare02` = '深咖啡色', `compare03` = '', `compare04` = 'Dark', `compare05` = '1010', `compare06` = 'Micro Bevel', `compare07` = '平滑表面', `compare08` = '自然透氣塗裝', `compare09` = '14', `compare10` = '37.38',</v>
      </c>
      <c r="B64" s="2" t="str">
        <f t="shared" si="1"/>
        <v>`compare11` = '1.051', `compare12` = '3.47', `compare13` = '45', `compare14` = '1682.1', `compare15` = '156.15', `compare16` = '27.11', `compare17` = '1219.95', `compare18` = '1200', `compare19` = '1845', `compare20` = '200',</v>
      </c>
      <c r="C64" s="2" t="str">
        <f t="shared" si="2"/>
        <v>`compare21` = '108', `compare22` = '複合式木地板(海島型木地板)', `compare23` = '胡桃木', `compare24` = '1', `compare25` = '1', `compare26` = '1', `compare27` = '1', `compare28` = '公母榫企口', `compare29` = '1', `compare30` = '1' WHERE `product`.`sub_name` = 'TP19119-AD';</v>
      </c>
      <c r="D64" s="2" t="str">
        <f t="shared" si="6"/>
        <v>UPDATE `product` SET `compare01` = 'AB', `compare02` = '深咖啡色', `compare03` = '', `compare04` = 'Dark', `compare05` = '1010', `compare06` = 'Micro Bevel', `compare07` = '平滑表面', `compare08` = '自然透氣塗裝', `compare09` = '14', `compare10` = '37.38',`compare11` = '1.051', `compare12` = '3.47', `compare13` = '45', `compare14` = '1682.1', `compare15` = '156.15', `compare16` = '27.11', `compare17` = '1219.95', `compare18` = '1200', `compare19` = '1845', `compare20` = '200',`compare21` = '108', `compare22` = '複合式木地板(海島型木地板)', `compare23` = '胡桃木', `compare24` = '1', `compare25` = '1', `compare26` = '1', `compare27` = '1', `compare28` = '公母榫企口', `compare29` = '1', `compare30` = '1' WHERE `product`.`sub_name` = 'TP19119-AD';</v>
      </c>
      <c r="E64" s="14" t="s">
        <v>90</v>
      </c>
      <c r="F64" s="14" t="s">
        <v>14</v>
      </c>
      <c r="G64" s="34" t="s">
        <v>275</v>
      </c>
      <c r="H64" s="34"/>
      <c r="I64" s="34" t="s">
        <v>23</v>
      </c>
      <c r="J64" s="34">
        <v>1010</v>
      </c>
      <c r="K64" s="14" t="s">
        <v>16</v>
      </c>
      <c r="L64" s="34" t="s">
        <v>283</v>
      </c>
      <c r="M64" s="34" t="s">
        <v>285</v>
      </c>
      <c r="N64" s="51">
        <v>14</v>
      </c>
      <c r="O64" s="34">
        <v>37.380000000000003</v>
      </c>
      <c r="P64" s="34">
        <v>1.0509999999999999</v>
      </c>
      <c r="Q64" s="34">
        <v>3.47</v>
      </c>
      <c r="R64" s="34">
        <v>45</v>
      </c>
      <c r="S64" s="52">
        <f t="shared" si="13"/>
        <v>1682.1000000000001</v>
      </c>
      <c r="T64" s="52">
        <f t="shared" si="14"/>
        <v>156.15</v>
      </c>
      <c r="U64" s="14">
        <v>27.11</v>
      </c>
      <c r="V64" s="38">
        <f t="shared" si="15"/>
        <v>1219.95</v>
      </c>
      <c r="W64" s="55">
        <v>1200</v>
      </c>
      <c r="X64" s="55">
        <v>1845</v>
      </c>
      <c r="Y64" s="55">
        <v>200</v>
      </c>
      <c r="Z64" s="55">
        <v>108</v>
      </c>
      <c r="AA64" s="40" t="s">
        <v>281</v>
      </c>
      <c r="AB64" s="34" t="s">
        <v>296</v>
      </c>
      <c r="AC64" s="14">
        <v>1</v>
      </c>
      <c r="AD64" s="14">
        <v>1</v>
      </c>
      <c r="AE64" s="14">
        <v>1</v>
      </c>
      <c r="AF64" s="14">
        <v>1</v>
      </c>
      <c r="AG64" s="42" t="s">
        <v>286</v>
      </c>
      <c r="AH64" s="33">
        <v>1</v>
      </c>
      <c r="AI64" s="33">
        <v>1</v>
      </c>
      <c r="AJ64" s="33" t="str">
        <f t="shared" si="3"/>
        <v>UPDATE `product` SET `prod_price` = '3500' WHERE `product`.`sub_name` = 'TP19119-AD';</v>
      </c>
      <c r="AK64" s="81">
        <v>3500</v>
      </c>
      <c r="AL64" s="81" t="str">
        <f t="shared" si="4"/>
        <v>UPDATE `product` SET `compare31` = '3500', `compare32` = '3500', `compare33` = '5000', `compare34` = '1800' WHERE `product`.`sub_name` = 'TP19119-AD';</v>
      </c>
      <c r="AM64" s="81">
        <v>3500</v>
      </c>
      <c r="AN64" s="81">
        <v>3500</v>
      </c>
      <c r="AO64" s="81">
        <v>5000</v>
      </c>
      <c r="AP64" s="81">
        <v>1800</v>
      </c>
      <c r="AQ64" s="81" t="str">
        <f t="shared" si="5"/>
        <v>UPDATE `product` SET `compare35` = '191mm', `compare36` = '1-6呎(亂尺長)', `compare37` = '10mm', `compare38` = '' WHERE `product`.`sub_name` = 'TP19119-AD';</v>
      </c>
      <c r="AR64" s="34" t="s">
        <v>336</v>
      </c>
      <c r="AS64" s="34" t="s">
        <v>337</v>
      </c>
      <c r="AT64" s="34" t="s">
        <v>338</v>
      </c>
      <c r="AU64" s="34"/>
    </row>
    <row r="65" spans="1:47" s="4" customFormat="1" ht="18.399999999999999" customHeight="1" x14ac:dyDescent="0.25">
      <c r="A65" s="2" t="str">
        <f t="shared" si="0"/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</v>
      </c>
      <c r="B65" s="2" t="str">
        <f t="shared" si="1"/>
        <v>`compare11` = '0.828', `compare12` = '2.74', `compare13` = '55', `compare14` = '1619.75', `compare15` = '150.7', `compare16` = '25.65', `compare17` = '1425', `compare18` = '900', `compare19` = '2163', `compare20` = '206',</v>
      </c>
      <c r="C65" s="2" t="str">
        <f t="shared" si="2"/>
        <v>`compare21` = '97', `compare22` = '複合式木地板(海島型木地板)', `compare23` = '橡木', `compare24` = '1', `compare25` = '1', `compare26` = '1', `compare27` = '1', `compare28` = '卡扣', `compare29` = '1', `compare30` = '1' WHERE `product`.`sub_name` = '75030211001';</v>
      </c>
      <c r="D65" s="2" t="str">
        <f t="shared" si="6"/>
        <v>UPDATE `product` SET `compare01` = 'AB', `compare02` = '自然色', `compare03` = '', `compare04` = 'Medium', `compare05` = '1360', `compare06` = 'Micro Bevel', `compare07` = '平滑表面', `compare08` = '自然透氣塗裝', `compare09` = '16', `compare10` = '29.45',`compare11` = '0.828', `compare12` = '2.74', `compare13` = '55', `compare14` = '1619.75', `compare15` = '150.7', `compare16` = '25.65', `compare17` = '1425', `compare18` = '900', `compare19` = '2163', `compare20` = '206',`compare21` = '97', `compare22` = '複合式木地板(海島型木地板)', `compare23` = '橡木', `compare24` = '1', `compare25` = '1', `compare26` = '1', `compare27` = '1', `compare28` = '卡扣', `compare29` = '1', `compare30` = '1' WHERE `product`.`sub_name` = '75030211001';</v>
      </c>
      <c r="E65" s="14">
        <v>75030211001</v>
      </c>
      <c r="F65" s="14" t="s">
        <v>14</v>
      </c>
      <c r="G65" s="34" t="s">
        <v>278</v>
      </c>
      <c r="H65" s="34"/>
      <c r="I65" s="34" t="s">
        <v>15</v>
      </c>
      <c r="J65" s="34">
        <v>1360</v>
      </c>
      <c r="K65" s="14" t="s">
        <v>16</v>
      </c>
      <c r="L65" s="34" t="s">
        <v>283</v>
      </c>
      <c r="M65" s="34" t="s">
        <v>285</v>
      </c>
      <c r="N65" s="51">
        <v>16</v>
      </c>
      <c r="O65" s="34">
        <v>29.45</v>
      </c>
      <c r="P65" s="34">
        <v>0.82799999999999996</v>
      </c>
      <c r="Q65" s="34">
        <v>2.74</v>
      </c>
      <c r="R65" s="34">
        <v>55</v>
      </c>
      <c r="S65" s="52">
        <v>1619.75</v>
      </c>
      <c r="T65" s="34">
        <v>150.69999999999999</v>
      </c>
      <c r="U65" s="58">
        <v>25.65</v>
      </c>
      <c r="V65" s="59">
        <v>1425</v>
      </c>
      <c r="W65" s="39">
        <v>900</v>
      </c>
      <c r="X65" s="55">
        <v>2163</v>
      </c>
      <c r="Y65" s="55">
        <v>206</v>
      </c>
      <c r="Z65" s="55">
        <v>97</v>
      </c>
      <c r="AA65" s="40" t="s">
        <v>281</v>
      </c>
      <c r="AB65" s="34" t="s">
        <v>288</v>
      </c>
      <c r="AC65" s="14">
        <v>1</v>
      </c>
      <c r="AD65" s="14">
        <v>1</v>
      </c>
      <c r="AE65" s="14">
        <v>1</v>
      </c>
      <c r="AF65" s="14">
        <v>1</v>
      </c>
      <c r="AG65" s="42" t="s">
        <v>287</v>
      </c>
      <c r="AH65" s="33">
        <v>1</v>
      </c>
      <c r="AI65" s="33">
        <v>1</v>
      </c>
      <c r="AJ65" s="33" t="str">
        <f t="shared" si="3"/>
        <v>UPDATE `product` SET `prod_price` = '3500' WHERE `product`.`sub_name` = '75030211001';</v>
      </c>
      <c r="AK65" s="81">
        <v>3500</v>
      </c>
      <c r="AL65" s="81" t="str">
        <f t="shared" si="4"/>
        <v>UPDATE `product` SET `compare31` = '3500', `compare32` = '3500', `compare33` = '5000', `compare34` = '1800' WHERE `product`.`sub_name` = '75030211001';</v>
      </c>
      <c r="AM65" s="81">
        <v>3500</v>
      </c>
      <c r="AN65" s="81">
        <v>3500</v>
      </c>
      <c r="AO65" s="81">
        <v>5000</v>
      </c>
      <c r="AP65" s="81">
        <v>1800</v>
      </c>
      <c r="AQ65" s="81" t="str">
        <f t="shared" si="5"/>
        <v>UPDATE `product` SET `compare35` = '190mm', `compare36` = '1.5-7呎(亂尺長)', `compare37` = '12.5mm', `compare38` = '' WHERE `product`.`sub_name` = '75030211001';</v>
      </c>
      <c r="AR65" s="34" t="s">
        <v>324</v>
      </c>
      <c r="AS65" s="34" t="s">
        <v>339</v>
      </c>
      <c r="AT65" s="34" t="s">
        <v>340</v>
      </c>
      <c r="AU65" s="34"/>
    </row>
    <row r="66" spans="1:47" s="4" customFormat="1" ht="18.399999999999999" customHeight="1" x14ac:dyDescent="0.25">
      <c r="A66" s="2" t="str">
        <f t="shared" si="0"/>
        <v>UPDATE `product` SET `compare01` = 'AD', `compare02` = '灰色', `compare03` = '自然色', `compare04` = 'Medium', `compare05` = '1360', `compare06` = 'Micro Bevel', `compare07` = '平滑表面', `compare08` = '自然透氣塗裝', `compare09` = '16', `compare10` = '29.45',</v>
      </c>
      <c r="B66" s="2" t="str">
        <f t="shared" si="1"/>
        <v>`compare11` = '0.828', `compare12` = '2.74', `compare13` = '55', `compare14` = '1619.75', `compare15` = '150.7', `compare16` = '25.65', `compare17` = '1425', `compare18` = '900', `compare19` = '2163', `compare20` = '206',</v>
      </c>
      <c r="C66" s="2" t="str">
        <f t="shared" si="2"/>
        <v>`compare21` = '97', `compare22` = '複合式木地板(海島型木地板)', `compare23` = '橡木', `compare24` = '1', `compare25` = '1', `compare26` = '1', `compare27` = '1', `compare28` = '卡扣', `compare29` = '1', `compare30` = '1' WHERE `product`.`sub_name` = '75030211002';</v>
      </c>
      <c r="D66" s="2" t="str">
        <f t="shared" si="6"/>
        <v>UPDATE `product` SET `compare01` = 'AD', `compare02` = '灰色', `compare03` = '自然色', `compare04` = 'Medium', `compare05` = '1360', `compare06` = 'Micro Bevel', `compare07` = '平滑表面', `compare08` = '自然透氣塗裝', `compare09` = '16', `compare10` = '29.45',`compare11` = '0.828', `compare12` = '2.74', `compare13` = '55', `compare14` = '1619.75', `compare15` = '150.7', `compare16` = '25.65', `compare17` = '1425', `compare18` = '900', `compare19` = '2163', `compare20` = '206',`compare21` = '97', `compare22` = '複合式木地板(海島型木地板)', `compare23` = '橡木', `compare24` = '1', `compare25` = '1', `compare26` = '1', `compare27` = '1', `compare28` = '卡扣', `compare29` = '1', `compare30` = '1' WHERE `product`.`sub_name` = '75030211002';</v>
      </c>
      <c r="E66" s="14">
        <v>75030211002</v>
      </c>
      <c r="F66" s="14" t="s">
        <v>44</v>
      </c>
      <c r="G66" s="34" t="s">
        <v>276</v>
      </c>
      <c r="H66" s="34" t="s">
        <v>278</v>
      </c>
      <c r="I66" s="34" t="s">
        <v>15</v>
      </c>
      <c r="J66" s="34">
        <v>1360</v>
      </c>
      <c r="K66" s="14" t="s">
        <v>16</v>
      </c>
      <c r="L66" s="34" t="s">
        <v>283</v>
      </c>
      <c r="M66" s="34" t="s">
        <v>285</v>
      </c>
      <c r="N66" s="51">
        <v>16</v>
      </c>
      <c r="O66" s="34">
        <v>29.45</v>
      </c>
      <c r="P66" s="34">
        <v>0.82799999999999996</v>
      </c>
      <c r="Q66" s="34">
        <v>2.74</v>
      </c>
      <c r="R66" s="34">
        <v>55</v>
      </c>
      <c r="S66" s="52">
        <v>1619.75</v>
      </c>
      <c r="T66" s="34">
        <v>150.69999999999999</v>
      </c>
      <c r="U66" s="58">
        <v>25.65</v>
      </c>
      <c r="V66" s="59">
        <v>1425</v>
      </c>
      <c r="W66" s="39">
        <v>900</v>
      </c>
      <c r="X66" s="55">
        <v>2163</v>
      </c>
      <c r="Y66" s="55">
        <v>206</v>
      </c>
      <c r="Z66" s="55">
        <v>97</v>
      </c>
      <c r="AA66" s="40" t="s">
        <v>281</v>
      </c>
      <c r="AB66" s="34" t="s">
        <v>288</v>
      </c>
      <c r="AC66" s="14">
        <v>1</v>
      </c>
      <c r="AD66" s="14">
        <v>1</v>
      </c>
      <c r="AE66" s="14">
        <v>1</v>
      </c>
      <c r="AF66" s="14">
        <v>1</v>
      </c>
      <c r="AG66" s="42" t="s">
        <v>287</v>
      </c>
      <c r="AH66" s="33">
        <v>1</v>
      </c>
      <c r="AI66" s="33">
        <v>1</v>
      </c>
      <c r="AJ66" s="33" t="str">
        <f t="shared" si="3"/>
        <v>UPDATE `product` SET `prod_price` = '3500' WHERE `product`.`sub_name` = '75030211002';</v>
      </c>
      <c r="AK66" s="81">
        <v>3500</v>
      </c>
      <c r="AL66" s="81" t="str">
        <f t="shared" si="4"/>
        <v>UPDATE `product` SET `compare31` = '3500', `compare32` = '3500', `compare33` = '5000', `compare34` = '1800' WHERE `product`.`sub_name` = '75030211002';</v>
      </c>
      <c r="AM66" s="81">
        <v>3500</v>
      </c>
      <c r="AN66" s="81">
        <v>3500</v>
      </c>
      <c r="AO66" s="81">
        <v>5000</v>
      </c>
      <c r="AP66" s="81">
        <v>1800</v>
      </c>
      <c r="AQ66" s="81" t="str">
        <f t="shared" si="5"/>
        <v>UPDATE `product` SET `compare35` = '190mm', `compare36` = '1.5-7呎(亂尺長)', `compare37` = '12.5mm', `compare38` = '' WHERE `product`.`sub_name` = '75030211002';</v>
      </c>
      <c r="AR66" s="34" t="s">
        <v>324</v>
      </c>
      <c r="AS66" s="34" t="s">
        <v>339</v>
      </c>
      <c r="AT66" s="34" t="s">
        <v>340</v>
      </c>
      <c r="AU66" s="34"/>
    </row>
    <row r="67" spans="1:47" s="4" customFormat="1" ht="18.399999999999999" customHeight="1" x14ac:dyDescent="0.25">
      <c r="A67" s="2" t="str">
        <f t="shared" ref="A67:A130" si="16">"UPDATE `product` SET `compare01` = '"&amp;F67&amp;"', `compare02` = '"&amp;G67&amp;"', `compare03` = '"&amp;H67&amp;"', `compare04` = '"&amp;I67&amp;"', `compare05` = '"&amp;J67&amp;"', `compare06` = '"&amp;K67&amp;"', `compare07` = '"&amp;L67&amp;"', `compare08` = '"&amp;M67&amp;"', `compare09` = '"&amp;N67&amp;"', `compare10` = '"&amp;O67&amp;"',"</f>
        <v>UPDATE `product` SET `compare01` = 'AD', `compare02` = '黑色', `compare03` = '深咖啡色', `compare04` = 'Dark', `compare05` = '1360', `compare06` = 'Micro Bevel', `compare07` = '平滑表面', `compare08` = '自然透氣塗裝', `compare09` = '16', `compare10` = '29.45',</v>
      </c>
      <c r="B67" s="2" t="str">
        <f t="shared" ref="B67:B130" si="17">"`compare11` = '"&amp;P67&amp;"', `compare12` = '"&amp;Q67&amp;"', `compare13` = '"&amp;R67&amp;"', `compare14` = '"&amp;S67&amp;"', `compare15` = '"&amp;T67&amp;"', `compare16` = '"&amp;U67&amp;"', `compare17` = '"&amp;V67&amp;"', `compare18` = '"&amp;W67&amp;"', `compare19` = '"&amp;X67&amp;"', `compare20` = '"&amp;Y67&amp;"',"</f>
        <v>`compare11` = '0.828', `compare12` = '2.74', `compare13` = '55', `compare14` = '1619.75', `compare15` = '150.7', `compare16` = '25.65', `compare17` = '1425', `compare18` = '900', `compare19` = '2163', `compare20` = '206',</v>
      </c>
      <c r="C67" s="2" t="str">
        <f t="shared" ref="C67:C130" si="18">"`compare21` = '"&amp;Z67&amp;"', `compare22` = '"&amp;AA67&amp;"', `compare23` = '"&amp;AB67&amp;"', `compare24` = '"&amp;AC67&amp;"', `compare25` = '"&amp;AD67&amp;"', `compare26` = '"&amp;AE67&amp;"', `compare27` = '"&amp;AF67&amp;"', `compare28` = '"&amp;AG67&amp;"', `compare29` = '"&amp;AH67&amp;"', `compare30` = '"&amp;AI67&amp;"' WHERE `product`.`sub_name` = '"&amp;E67&amp;"';"</f>
        <v>`compare21` = '97', `compare22` = '複合式木地板(海島型木地板)', `compare23` = '橡木', `compare24` = '1', `compare25` = '1', `compare26` = '1', `compare27` = '1', `compare28` = '卡扣', `compare29` = '1', `compare30` = '1' WHERE `product`.`sub_name` = '75030211003';</v>
      </c>
      <c r="D67" s="2" t="str">
        <f t="shared" ref="D67:D130" si="19">A67&amp;B67&amp;C67</f>
        <v>UPDATE `product` SET `compare01` = 'AD', `compare02` = '黑色', `compare03` = '深咖啡色', `compare04` = 'Dark', `compare05` = '1360', `compare06` = 'Micro Bevel', `compare07` = '平滑表面', `compare08` = '自然透氣塗裝', `compare09` = '16', `compare10` = '29.45',`compare11` = '0.828', `compare12` = '2.74', `compare13` = '55', `compare14` = '1619.75', `compare15` = '150.7', `compare16` = '25.65', `compare17` = '1425', `compare18` = '900', `compare19` = '2163', `compare20` = '206',`compare21` = '97', `compare22` = '複合式木地板(海島型木地板)', `compare23` = '橡木', `compare24` = '1', `compare25` = '1', `compare26` = '1', `compare27` = '1', `compare28` = '卡扣', `compare29` = '1', `compare30` = '1' WHERE `product`.`sub_name` = '75030211003';</v>
      </c>
      <c r="E67" s="14">
        <v>75030211003</v>
      </c>
      <c r="F67" s="14" t="s">
        <v>44</v>
      </c>
      <c r="G67" s="34" t="s">
        <v>274</v>
      </c>
      <c r="H67" s="34" t="s">
        <v>275</v>
      </c>
      <c r="I67" s="34" t="s">
        <v>23</v>
      </c>
      <c r="J67" s="34">
        <v>1360</v>
      </c>
      <c r="K67" s="14" t="s">
        <v>16</v>
      </c>
      <c r="L67" s="34" t="s">
        <v>283</v>
      </c>
      <c r="M67" s="34" t="s">
        <v>285</v>
      </c>
      <c r="N67" s="51">
        <v>16</v>
      </c>
      <c r="O67" s="34">
        <v>29.45</v>
      </c>
      <c r="P67" s="34">
        <v>0.82799999999999996</v>
      </c>
      <c r="Q67" s="34">
        <v>2.74</v>
      </c>
      <c r="R67" s="34">
        <v>55</v>
      </c>
      <c r="S67" s="52">
        <v>1619.75</v>
      </c>
      <c r="T67" s="34">
        <v>150.69999999999999</v>
      </c>
      <c r="U67" s="58">
        <v>25.65</v>
      </c>
      <c r="V67" s="59">
        <v>1425</v>
      </c>
      <c r="W67" s="39">
        <v>900</v>
      </c>
      <c r="X67" s="55">
        <v>2163</v>
      </c>
      <c r="Y67" s="55">
        <v>206</v>
      </c>
      <c r="Z67" s="55">
        <v>97</v>
      </c>
      <c r="AA67" s="40" t="s">
        <v>281</v>
      </c>
      <c r="AB67" s="34" t="s">
        <v>288</v>
      </c>
      <c r="AC67" s="14">
        <v>1</v>
      </c>
      <c r="AD67" s="14">
        <v>1</v>
      </c>
      <c r="AE67" s="14">
        <v>1</v>
      </c>
      <c r="AF67" s="14">
        <v>1</v>
      </c>
      <c r="AG67" s="42" t="s">
        <v>287</v>
      </c>
      <c r="AH67" s="33">
        <v>1</v>
      </c>
      <c r="AI67" s="33">
        <v>1</v>
      </c>
      <c r="AJ67" s="33" t="str">
        <f t="shared" ref="AJ67:AJ130" si="20">"UPDATE `product` SET `prod_price` = '"&amp;AK67&amp;"' WHERE `product`.`sub_name` = '"&amp;E67&amp;"';"</f>
        <v>UPDATE `product` SET `prod_price` = '3500' WHERE `product`.`sub_name` = '75030211003';</v>
      </c>
      <c r="AK67" s="81">
        <v>3500</v>
      </c>
      <c r="AL67" s="81" t="str">
        <f t="shared" ref="AL67:AL130" si="21">"UPDATE `product` SET `compare31` = '"&amp;AM67&amp;"', `compare32` = '"&amp;AN67&amp;"', `compare33` = '"&amp;AO67&amp;"', `compare34` = '"&amp;AP67&amp;"' WHERE `product`.`sub_name` = '"&amp;E67&amp;"';"</f>
        <v>UPDATE `product` SET `compare31` = '3500', `compare32` = '3500', `compare33` = '5000', `compare34` = '1800' WHERE `product`.`sub_name` = '75030211003';</v>
      </c>
      <c r="AM67" s="81">
        <v>3500</v>
      </c>
      <c r="AN67" s="81">
        <v>3500</v>
      </c>
      <c r="AO67" s="81">
        <v>5000</v>
      </c>
      <c r="AP67" s="81">
        <v>1800</v>
      </c>
      <c r="AQ67" s="81" t="str">
        <f t="shared" ref="AQ67:AQ130" si="22">"UPDATE `product` SET `compare35` = '"&amp;AR67&amp;"', `compare36` = '"&amp;AS67&amp;"', `compare37` = '"&amp;AT67&amp;"', `compare38` = '"&amp;AU67&amp;"' WHERE `product`.`sub_name` = '"&amp;E67&amp;"';"</f>
        <v>UPDATE `product` SET `compare35` = '190mm', `compare36` = '1.5-7呎(亂尺長)', `compare37` = '12.5mm', `compare38` = '' WHERE `product`.`sub_name` = '75030211003';</v>
      </c>
      <c r="AR67" s="34" t="s">
        <v>324</v>
      </c>
      <c r="AS67" s="34" t="s">
        <v>339</v>
      </c>
      <c r="AT67" s="34" t="s">
        <v>340</v>
      </c>
      <c r="AU67" s="34"/>
    </row>
    <row r="68" spans="1:47" s="4" customFormat="1" ht="18.399999999999999" customHeight="1" x14ac:dyDescent="0.25">
      <c r="A68" s="2" t="str">
        <f t="shared" si="16"/>
        <v>UPDATE `product` SET `compare01` = 'AB', `compare02` = '灰色', `compare03` = '自然色', `compare04` = 'Light', `compare05` = '1360', `compare06` = 'Micro Bevel', `compare07` = '平滑表面', `compare08` = '自然透氣塗裝', `compare09` = '13', `compare10` = '31.78',</v>
      </c>
      <c r="B68" s="2" t="str">
        <f t="shared" si="17"/>
        <v>`compare11` = '0.893', `compare12` = '2.95', `compare13` = '48', `compare14` = '1525.44', `compare15` = '141.6', `compare16` = '27.68', `compare17` = '1345', `compare18` = '900', `compare19` = '2163', `compare20` = '256',</v>
      </c>
      <c r="C68" s="2" t="str">
        <f t="shared" si="18"/>
        <v>`compare21` = '83', `compare22` = '複合式木地板(海島型木地板)', `compare23` = '橡木', `compare24` = '1', `compare25` = '1', `compare26` = '1', `compare27` = '1', `compare28` = '卡扣', `compare29` = '1', `compare30` = '1' WHERE `product`.`sub_name` = '95030211001';</v>
      </c>
      <c r="D68" s="2" t="str">
        <f t="shared" si="19"/>
        <v>UPDATE `product` SET `compare01` = 'AB', `compare02` = '灰色', `compare03` = '自然色', `compare04` = 'Light', `compare05` = '1360', `compare06` = 'Micro Bevel', `compare07` = '平滑表面', `compare08` = '自然透氣塗裝', `compare09` = '13', `compare10` = '31.78',`compare11` = '0.893', `compare12` = '2.95', `compare13` = '48', `compare14` = '1525.44', `compare15` = '141.6', `compare16` = '27.68', `compare17` = '1345', `compare18` = '900', `compare19` = '2163', `compare20` = '256',`compare21` = '83', `compare22` = '複合式木地板(海島型木地板)', `compare23` = '橡木', `compare24` = '1', `compare25` = '1', `compare26` = '1', `compare27` = '1', `compare28` = '卡扣', `compare29` = '1', `compare30` = '1' WHERE `product`.`sub_name` = '95030211001';</v>
      </c>
      <c r="E68" s="14">
        <v>95030211001</v>
      </c>
      <c r="F68" s="14" t="s">
        <v>14</v>
      </c>
      <c r="G68" s="34" t="s">
        <v>276</v>
      </c>
      <c r="H68" s="34" t="s">
        <v>278</v>
      </c>
      <c r="I68" s="34" t="s">
        <v>20</v>
      </c>
      <c r="J68" s="34">
        <v>1360</v>
      </c>
      <c r="K68" s="14" t="s">
        <v>16</v>
      </c>
      <c r="L68" s="34" t="s">
        <v>283</v>
      </c>
      <c r="M68" s="34" t="s">
        <v>285</v>
      </c>
      <c r="N68" s="51">
        <v>13</v>
      </c>
      <c r="O68" s="34">
        <v>31.78</v>
      </c>
      <c r="P68" s="34">
        <v>0.89300000000000002</v>
      </c>
      <c r="Q68" s="34">
        <v>2.95</v>
      </c>
      <c r="R68" s="34">
        <v>48</v>
      </c>
      <c r="S68" s="52">
        <v>1525.44</v>
      </c>
      <c r="T68" s="34">
        <v>141.6</v>
      </c>
      <c r="U68" s="58">
        <v>27.68</v>
      </c>
      <c r="V68" s="59">
        <v>1345</v>
      </c>
      <c r="W68" s="55">
        <v>900</v>
      </c>
      <c r="X68" s="55">
        <v>2163</v>
      </c>
      <c r="Y68" s="55">
        <v>256</v>
      </c>
      <c r="Z68" s="55">
        <v>83</v>
      </c>
      <c r="AA68" s="40" t="s">
        <v>281</v>
      </c>
      <c r="AB68" s="34" t="s">
        <v>288</v>
      </c>
      <c r="AC68" s="14">
        <v>1</v>
      </c>
      <c r="AD68" s="14">
        <v>1</v>
      </c>
      <c r="AE68" s="14">
        <v>1</v>
      </c>
      <c r="AF68" s="14">
        <v>1</v>
      </c>
      <c r="AG68" s="42" t="s">
        <v>287</v>
      </c>
      <c r="AH68" s="33">
        <v>1</v>
      </c>
      <c r="AI68" s="33">
        <v>1</v>
      </c>
      <c r="AJ68" s="33" t="str">
        <f t="shared" si="20"/>
        <v>UPDATE `product` SET `prod_price` = '3500' WHERE `product`.`sub_name` = '95030211001';</v>
      </c>
      <c r="AK68" s="81">
        <v>3500</v>
      </c>
      <c r="AL68" s="81" t="str">
        <f t="shared" si="21"/>
        <v>UPDATE `product` SET `compare31` = '3500', `compare32` = '3500', `compare33` = '5000', `compare34` = '1800' WHERE `product`.`sub_name` = '95030211001';</v>
      </c>
      <c r="AM68" s="81">
        <v>3500</v>
      </c>
      <c r="AN68" s="81">
        <v>3500</v>
      </c>
      <c r="AO68" s="81">
        <v>5000</v>
      </c>
      <c r="AP68" s="81">
        <v>1800</v>
      </c>
      <c r="AQ68" s="81" t="str">
        <f t="shared" si="22"/>
        <v>UPDATE `product` SET `compare35` = '240mm', `compare36` = '1.5-7呎(亂尺長)', `compare37` = '12.5mm', `compare38` = '' WHERE `product`.`sub_name` = '95030211001';</v>
      </c>
      <c r="AR68" s="34" t="s">
        <v>333</v>
      </c>
      <c r="AS68" s="34" t="s">
        <v>339</v>
      </c>
      <c r="AT68" s="34" t="s">
        <v>340</v>
      </c>
      <c r="AU68" s="34"/>
    </row>
    <row r="69" spans="1:47" s="4" customFormat="1" ht="18.399999999999999" customHeight="1" x14ac:dyDescent="0.25">
      <c r="A69" s="2" t="str">
        <f t="shared" si="16"/>
        <v>UPDATE `product` SET `compare01` = 'AD', `compare02` = '灰色', `compare03` = '', `compare04` = 'Medium', `compare05` = '1360', `compare06` = 'Micro Bevel', `compare07` = '平滑表面', `compare08` = '自然透氣塗裝', `compare09` = '13', `compare10` = '31.78',</v>
      </c>
      <c r="B69" s="2" t="str">
        <f t="shared" si="17"/>
        <v>`compare11` = '0.893', `compare12` = '2.95', `compare13` = '48', `compare14` = '1525.44', `compare15` = '141.6', `compare16` = '27.68', `compare17` = '1345', `compare18` = '900', `compare19` = '2163', `compare20` = '256',</v>
      </c>
      <c r="C69" s="2" t="str">
        <f t="shared" si="18"/>
        <v>`compare21` = '83', `compare22` = '複合式木地板(海島型木地板)', `compare23` = '橡木', `compare24` = '1', `compare25` = '1', `compare26` = '1', `compare27` = '1', `compare28` = '卡扣', `compare29` = '1', `compare30` = '1' WHERE `product`.`sub_name` = '95030211002';</v>
      </c>
      <c r="D69" s="2" t="str">
        <f t="shared" si="19"/>
        <v>UPDATE `product` SET `compare01` = 'AD', `compare02` = '灰色', `compare03` = '', `compare04` = 'Medium', `compare05` = '1360', `compare06` = 'Micro Bevel', `compare07` = '平滑表面', `compare08` = '自然透氣塗裝', `compare09` = '13', `compare10` = '31.78',`compare11` = '0.893', `compare12` = '2.95', `compare13` = '48', `compare14` = '1525.44', `compare15` = '141.6', `compare16` = '27.68', `compare17` = '1345', `compare18` = '900', `compare19` = '2163', `compare20` = '256',`compare21` = '83', `compare22` = '複合式木地板(海島型木地板)', `compare23` = '橡木', `compare24` = '1', `compare25` = '1', `compare26` = '1', `compare27` = '1', `compare28` = '卡扣', `compare29` = '1', `compare30` = '1' WHERE `product`.`sub_name` = '95030211002';</v>
      </c>
      <c r="E69" s="14">
        <v>95030211002</v>
      </c>
      <c r="F69" s="14" t="s">
        <v>44</v>
      </c>
      <c r="G69" s="34" t="s">
        <v>276</v>
      </c>
      <c r="H69" s="34"/>
      <c r="I69" s="34" t="s">
        <v>15</v>
      </c>
      <c r="J69" s="34">
        <v>1360</v>
      </c>
      <c r="K69" s="14" t="s">
        <v>16</v>
      </c>
      <c r="L69" s="34" t="s">
        <v>283</v>
      </c>
      <c r="M69" s="34" t="s">
        <v>285</v>
      </c>
      <c r="N69" s="51">
        <v>13</v>
      </c>
      <c r="O69" s="34">
        <v>31.78</v>
      </c>
      <c r="P69" s="34">
        <v>0.89300000000000002</v>
      </c>
      <c r="Q69" s="34">
        <v>2.95</v>
      </c>
      <c r="R69" s="34">
        <v>48</v>
      </c>
      <c r="S69" s="52">
        <v>1525.44</v>
      </c>
      <c r="T69" s="34">
        <v>141.6</v>
      </c>
      <c r="U69" s="58">
        <v>27.68</v>
      </c>
      <c r="V69" s="59">
        <v>1345</v>
      </c>
      <c r="W69" s="55">
        <v>900</v>
      </c>
      <c r="X69" s="55">
        <v>2163</v>
      </c>
      <c r="Y69" s="55">
        <v>256</v>
      </c>
      <c r="Z69" s="55">
        <v>83</v>
      </c>
      <c r="AA69" s="40" t="s">
        <v>281</v>
      </c>
      <c r="AB69" s="34" t="s">
        <v>288</v>
      </c>
      <c r="AC69" s="14">
        <v>1</v>
      </c>
      <c r="AD69" s="14">
        <v>1</v>
      </c>
      <c r="AE69" s="14">
        <v>1</v>
      </c>
      <c r="AF69" s="14">
        <v>1</v>
      </c>
      <c r="AG69" s="42" t="s">
        <v>287</v>
      </c>
      <c r="AH69" s="33">
        <v>1</v>
      </c>
      <c r="AI69" s="33">
        <v>1</v>
      </c>
      <c r="AJ69" s="33" t="str">
        <f t="shared" si="20"/>
        <v>UPDATE `product` SET `prod_price` = '3500' WHERE `product`.`sub_name` = '95030211002';</v>
      </c>
      <c r="AK69" s="81">
        <v>3500</v>
      </c>
      <c r="AL69" s="81" t="str">
        <f t="shared" si="21"/>
        <v>UPDATE `product` SET `compare31` = '3500', `compare32` = '3500', `compare33` = '5000', `compare34` = '1800' WHERE `product`.`sub_name` = '95030211002';</v>
      </c>
      <c r="AM69" s="81">
        <v>3500</v>
      </c>
      <c r="AN69" s="81">
        <v>3500</v>
      </c>
      <c r="AO69" s="81">
        <v>5000</v>
      </c>
      <c r="AP69" s="81">
        <v>1800</v>
      </c>
      <c r="AQ69" s="81" t="str">
        <f t="shared" si="22"/>
        <v>UPDATE `product` SET `compare35` = '240mm', `compare36` = '1.5-7呎(亂尺長)', `compare37` = '12.5mm', `compare38` = '' WHERE `product`.`sub_name` = '95030211002';</v>
      </c>
      <c r="AR69" s="34" t="s">
        <v>333</v>
      </c>
      <c r="AS69" s="34" t="s">
        <v>339</v>
      </c>
      <c r="AT69" s="34" t="s">
        <v>340</v>
      </c>
      <c r="AU69" s="34"/>
    </row>
    <row r="70" spans="1:47" s="4" customFormat="1" ht="18.399999999999999" customHeight="1" x14ac:dyDescent="0.25">
      <c r="A70" s="2" t="str">
        <f t="shared" si="16"/>
        <v>UPDATE `product` SET `compare01` = 'AB', `compare02` = '自然色', `compare03` = '', `compare04` = 'Light', `compare05` = '1360', `compare06` = 'Micro Bevel', `compare07` = '平滑表面', `compare08` = '自然透氣塗裝', `compare09` = '13', `compare10` = '31.78',</v>
      </c>
      <c r="B70" s="2" t="str">
        <f t="shared" si="17"/>
        <v>`compare11` = '0.893', `compare12` = '2.95', `compare13` = '48', `compare14` = '1525.44', `compare15` = '141.6', `compare16` = '27.68', `compare17` = '1345', `compare18` = '900', `compare19` = '2163', `compare20` = '256',</v>
      </c>
      <c r="C70" s="2" t="str">
        <f t="shared" si="18"/>
        <v>`compare21` = '83', `compare22` = '複合式木地板(海島型木地板)', `compare23` = '橡木', `compare24` = '1', `compare25` = '1', `compare26` = '1', `compare27` = '1', `compare28` = '卡扣', `compare29` = '1', `compare30` = '1' WHERE `product`.`sub_name` = '95030211004';</v>
      </c>
      <c r="D70" s="2" t="str">
        <f t="shared" si="19"/>
        <v>UPDATE `product` SET `compare01` = 'AB', `compare02` = '自然色', `compare03` = '', `compare04` = 'Light', `compare05` = '1360', `compare06` = 'Micro Bevel', `compare07` = '平滑表面', `compare08` = '自然透氣塗裝', `compare09` = '13', `compare10` = '31.78',`compare11` = '0.893', `compare12` = '2.95', `compare13` = '48', `compare14` = '1525.44', `compare15` = '141.6', `compare16` = '27.68', `compare17` = '1345', `compare18` = '900', `compare19` = '2163', `compare20` = '256',`compare21` = '83', `compare22` = '複合式木地板(海島型木地板)', `compare23` = '橡木', `compare24` = '1', `compare25` = '1', `compare26` = '1', `compare27` = '1', `compare28` = '卡扣', `compare29` = '1', `compare30` = '1' WHERE `product`.`sub_name` = '95030211004';</v>
      </c>
      <c r="E70" s="14">
        <v>95030211004</v>
      </c>
      <c r="F70" s="14" t="s">
        <v>14</v>
      </c>
      <c r="G70" s="34" t="s">
        <v>278</v>
      </c>
      <c r="H70" s="34"/>
      <c r="I70" s="34" t="s">
        <v>20</v>
      </c>
      <c r="J70" s="34">
        <v>1360</v>
      </c>
      <c r="K70" s="14" t="s">
        <v>16</v>
      </c>
      <c r="L70" s="34" t="s">
        <v>283</v>
      </c>
      <c r="M70" s="34" t="s">
        <v>285</v>
      </c>
      <c r="N70" s="51">
        <v>13</v>
      </c>
      <c r="O70" s="34">
        <v>31.78</v>
      </c>
      <c r="P70" s="34">
        <v>0.89300000000000002</v>
      </c>
      <c r="Q70" s="34">
        <v>2.95</v>
      </c>
      <c r="R70" s="34">
        <v>48</v>
      </c>
      <c r="S70" s="52">
        <v>1525.44</v>
      </c>
      <c r="T70" s="34">
        <v>141.6</v>
      </c>
      <c r="U70" s="58">
        <v>27.68</v>
      </c>
      <c r="V70" s="59">
        <v>1345</v>
      </c>
      <c r="W70" s="55">
        <v>900</v>
      </c>
      <c r="X70" s="55">
        <v>2163</v>
      </c>
      <c r="Y70" s="55">
        <v>256</v>
      </c>
      <c r="Z70" s="55">
        <v>83</v>
      </c>
      <c r="AA70" s="40" t="s">
        <v>281</v>
      </c>
      <c r="AB70" s="34" t="s">
        <v>288</v>
      </c>
      <c r="AC70" s="14">
        <v>1</v>
      </c>
      <c r="AD70" s="14">
        <v>1</v>
      </c>
      <c r="AE70" s="14">
        <v>1</v>
      </c>
      <c r="AF70" s="14">
        <v>1</v>
      </c>
      <c r="AG70" s="42" t="s">
        <v>287</v>
      </c>
      <c r="AH70" s="33">
        <v>1</v>
      </c>
      <c r="AI70" s="33">
        <v>1</v>
      </c>
      <c r="AJ70" s="33" t="str">
        <f t="shared" si="20"/>
        <v>UPDATE `product` SET `prod_price` = '3500' WHERE `product`.`sub_name` = '95030211004';</v>
      </c>
      <c r="AK70" s="81">
        <v>3500</v>
      </c>
      <c r="AL70" s="81" t="str">
        <f t="shared" si="21"/>
        <v>UPDATE `product` SET `compare31` = '3500', `compare32` = '3500', `compare33` = '5000', `compare34` = '1800' WHERE `product`.`sub_name` = '95030211004';</v>
      </c>
      <c r="AM70" s="81">
        <v>3500</v>
      </c>
      <c r="AN70" s="81">
        <v>3500</v>
      </c>
      <c r="AO70" s="81">
        <v>5000</v>
      </c>
      <c r="AP70" s="81">
        <v>1800</v>
      </c>
      <c r="AQ70" s="81" t="str">
        <f t="shared" si="22"/>
        <v>UPDATE `product` SET `compare35` = '240mm', `compare36` = '1.5-7呎(亂尺長)', `compare37` = '12.5mm', `compare38` = '' WHERE `product`.`sub_name` = '95030211004';</v>
      </c>
      <c r="AR70" s="34" t="s">
        <v>333</v>
      </c>
      <c r="AS70" s="34" t="s">
        <v>339</v>
      </c>
      <c r="AT70" s="34" t="s">
        <v>340</v>
      </c>
      <c r="AU70" s="34"/>
    </row>
    <row r="71" spans="1:47" s="5" customFormat="1" ht="18.399999999999999" customHeight="1" x14ac:dyDescent="0.25">
      <c r="A71" s="2" t="str">
        <f t="shared" si="16"/>
        <v>UPDATE `product` SET `compare01` = 'AD', `compare02` = '深咖啡色', `compare03` = '', `compare04` = 'Dark', `compare05` = '1010', `compare06` = 'Micro Bevel', `compare07` = '平滑表面', `compare08` = '自然透氣塗裝', `compare09` = '22', `compare10` = '30.74',</v>
      </c>
      <c r="B71" s="2" t="str">
        <f t="shared" si="17"/>
        <v>`compare11` = '0.881', `compare12` = '2.86', `compare13` = '56', `compare14` = '1721.44', `compare15` = '160.16', `compare16` = '23.7', `compare17` = '1327.2', `compare18` = '900', `compare19` = '2125', `compare20` = '295',</v>
      </c>
      <c r="C71" s="2" t="str">
        <f t="shared" si="18"/>
        <v>`compare21` = '62', `compare22` = '複合式木地板(海島型木地板)', `compare23` = '胡桃木', `compare24` = '1', `compare25` = '1', `compare26` = '1', `compare27` = '1', `compare28` = '公母榫企口', `compare29` = '1', `compare30` = '1' WHERE `product`.`sub_name` = 'MH5519-LW';</v>
      </c>
      <c r="D71" s="2" t="str">
        <f t="shared" si="19"/>
        <v>UPDATE `product` SET `compare01` = 'AD', `compare02` = '深咖啡色', `compare03` = '', `compare04` = 'Dark', `compare05` = '1010', `compare06` = 'Micro Bevel', `compare07` = '平滑表面', `compare08` = '自然透氣塗裝', `compare09` = '22', `compare10` = '30.74',`compare11` = '0.881', `compare12` = '2.86', `compare13` = '56', `compare14` = '1721.44', `compare15` = '160.16', `compare16` = '23.7', `compare17` = '1327.2', `compare18` = '900', `compare19` = '2125', `compare20` = '295',`compare21` = '62', `compare22` = '複合式木地板(海島型木地板)', `compare23` = '胡桃木', `compare24` = '1', `compare25` = '1', `compare26` = '1', `compare27` = '1', `compare28` = '公母榫企口', `compare29` = '1', `compare30` = '1' WHERE `product`.`sub_name` = 'MH5519-LW';</v>
      </c>
      <c r="E71" s="9" t="s">
        <v>92</v>
      </c>
      <c r="F71" s="14" t="s">
        <v>44</v>
      </c>
      <c r="G71" s="60" t="s">
        <v>275</v>
      </c>
      <c r="H71" s="60"/>
      <c r="I71" s="60" t="s">
        <v>23</v>
      </c>
      <c r="J71" s="60">
        <v>1010</v>
      </c>
      <c r="K71" s="60" t="s">
        <v>16</v>
      </c>
      <c r="L71" s="60" t="s">
        <v>283</v>
      </c>
      <c r="M71" s="60" t="s">
        <v>285</v>
      </c>
      <c r="N71" s="61">
        <v>22</v>
      </c>
      <c r="O71" s="60">
        <v>30.74</v>
      </c>
      <c r="P71" s="60">
        <v>0.88100000000000001</v>
      </c>
      <c r="Q71" s="60">
        <v>2.86</v>
      </c>
      <c r="R71" s="60">
        <v>56</v>
      </c>
      <c r="S71" s="62">
        <f>O71*R71</f>
        <v>1721.4399999999998</v>
      </c>
      <c r="T71" s="60">
        <f>Q71*R71</f>
        <v>160.16</v>
      </c>
      <c r="U71" s="63">
        <v>23.7</v>
      </c>
      <c r="V71" s="64">
        <f t="shared" ref="V71:V80" si="23">$R$71*U71</f>
        <v>1327.2</v>
      </c>
      <c r="W71" s="65">
        <v>900</v>
      </c>
      <c r="X71" s="65">
        <v>2125</v>
      </c>
      <c r="Y71" s="65">
        <v>295</v>
      </c>
      <c r="Z71" s="65">
        <v>62</v>
      </c>
      <c r="AA71" s="40" t="s">
        <v>281</v>
      </c>
      <c r="AB71" s="60" t="s">
        <v>296</v>
      </c>
      <c r="AC71" s="14">
        <v>1</v>
      </c>
      <c r="AD71" s="14">
        <v>1</v>
      </c>
      <c r="AE71" s="14">
        <v>1</v>
      </c>
      <c r="AF71" s="14">
        <v>1</v>
      </c>
      <c r="AG71" s="42" t="s">
        <v>286</v>
      </c>
      <c r="AH71" s="33">
        <v>1</v>
      </c>
      <c r="AI71" s="33">
        <v>1</v>
      </c>
      <c r="AJ71" s="33" t="str">
        <f t="shared" si="20"/>
        <v>UPDATE `product` SET `prod_price` = '3500' WHERE `product`.`sub_name` = 'MH5519-LW';</v>
      </c>
      <c r="AK71" s="81">
        <v>3500</v>
      </c>
      <c r="AL71" s="81" t="str">
        <f t="shared" si="21"/>
        <v>UPDATE `product` SET `compare31` = '3500', `compare32` = '3500', `compare33` = '5000', `compare34` = '1800' WHERE `product`.`sub_name` = 'MH5519-LW';</v>
      </c>
      <c r="AM71" s="81">
        <v>3500</v>
      </c>
      <c r="AN71" s="81">
        <v>3500</v>
      </c>
      <c r="AO71" s="81">
        <v>5000</v>
      </c>
      <c r="AP71" s="81">
        <v>1800</v>
      </c>
      <c r="AQ71" s="81" t="str">
        <f t="shared" si="22"/>
        <v>UPDATE `product` SET `compare35` = '140mm', `compare36` = '1-7呎(亂尺長)', `compare37` = '10.5mm', `compare38` = '' WHERE `product`.`sub_name` = 'MH5519-LW';</v>
      </c>
      <c r="AR71" s="60" t="s">
        <v>328</v>
      </c>
      <c r="AS71" s="60" t="s">
        <v>325</v>
      </c>
      <c r="AT71" s="60" t="s">
        <v>341</v>
      </c>
      <c r="AU71" s="60"/>
    </row>
    <row r="72" spans="1:47" s="5" customFormat="1" ht="18.399999999999999" customHeight="1" x14ac:dyDescent="0.25">
      <c r="A72" s="2" t="str">
        <f t="shared" si="16"/>
        <v>UPDATE `product` SET `compare01` = 'AD', `compare02` = '灰色', `compare03` = '', `compare04` = 'Light', `compare05` = '1450', `compare06` = 'Micro Bevel', `compare07` = '平滑表面', `compare08` = '自然透氣塗裝', `compare09` = '22', `compare10` = '30.74',</v>
      </c>
      <c r="B72" s="2" t="str">
        <f t="shared" si="17"/>
        <v>`compare11` = '0.881', `compare12` = '2.86', `compare13` = '56', `compare14` = '1721.44', `compare15` = '160.16', `compare16` = '23.6', `compare17` = '1321.6', `compare18` = '900', `compare19` = '2125', `compare20` = '295',</v>
      </c>
      <c r="C72" s="2" t="str">
        <f t="shared" si="18"/>
        <v>`compare21` = '62', `compare22` = '複合式木地板(海島型木地板)', `compare23` = '楓木', `compare24` = '1', `compare25` = '1', `compare26` = '1', `compare27` = '1', `compare28` = '公母榫企口', `compare29` = '1', `compare30` = '1' WHERE `product`.`sub_name` = 'MH5521-AG';</v>
      </c>
      <c r="D72" s="2" t="str">
        <f t="shared" si="19"/>
        <v>UPDATE `product` SET `compare01` = 'AD', `compare02` = '灰色', `compare03` = '', `compare04` = 'Light', `compare05` = '1450', `compare06` = 'Micro Bevel', `compare07` = '平滑表面', `compare08` = '自然透氣塗裝', `compare09` = '22', `compare10` = '30.74',`compare11` = '0.881', `compare12` = '2.86', `compare13` = '56', `compare14` = '1721.44', `compare15` = '160.16', `compare16` = '23.6', `compare17` = '1321.6', `compare18` = '900', `compare19` = '2125', `compare20` = '295',`compare21` = '62', `compare22` = '複合式木地板(海島型木地板)', `compare23` = '楓木', `compare24` = '1', `compare25` = '1', `compare26` = '1', `compare27` = '1', `compare28` = '公母榫企口', `compare29` = '1', `compare30` = '1' WHERE `product`.`sub_name` = 'MH5521-AG';</v>
      </c>
      <c r="E72" s="9" t="s">
        <v>93</v>
      </c>
      <c r="F72" s="14" t="s">
        <v>44</v>
      </c>
      <c r="G72" s="60" t="s">
        <v>276</v>
      </c>
      <c r="H72" s="60"/>
      <c r="I72" s="60" t="s">
        <v>20</v>
      </c>
      <c r="J72" s="60">
        <v>1450</v>
      </c>
      <c r="K72" s="60" t="s">
        <v>16</v>
      </c>
      <c r="L72" s="60" t="s">
        <v>283</v>
      </c>
      <c r="M72" s="60" t="s">
        <v>285</v>
      </c>
      <c r="N72" s="61">
        <v>22</v>
      </c>
      <c r="O72" s="60">
        <v>30.74</v>
      </c>
      <c r="P72" s="60">
        <v>0.88100000000000001</v>
      </c>
      <c r="Q72" s="60">
        <v>2.86</v>
      </c>
      <c r="R72" s="60">
        <v>56</v>
      </c>
      <c r="S72" s="62">
        <f>O72*R72</f>
        <v>1721.4399999999998</v>
      </c>
      <c r="T72" s="60">
        <f>Q72*R72</f>
        <v>160.16</v>
      </c>
      <c r="U72" s="63">
        <v>23.6</v>
      </c>
      <c r="V72" s="64">
        <f t="shared" si="23"/>
        <v>1321.6000000000001</v>
      </c>
      <c r="W72" s="65">
        <v>900</v>
      </c>
      <c r="X72" s="65">
        <v>2125</v>
      </c>
      <c r="Y72" s="65">
        <v>295</v>
      </c>
      <c r="Z72" s="65">
        <v>62</v>
      </c>
      <c r="AA72" s="40" t="s">
        <v>281</v>
      </c>
      <c r="AB72" s="60" t="s">
        <v>293</v>
      </c>
      <c r="AC72" s="14">
        <v>1</v>
      </c>
      <c r="AD72" s="14">
        <v>1</v>
      </c>
      <c r="AE72" s="14">
        <v>1</v>
      </c>
      <c r="AF72" s="14">
        <v>1</v>
      </c>
      <c r="AG72" s="42" t="s">
        <v>286</v>
      </c>
      <c r="AH72" s="33">
        <v>1</v>
      </c>
      <c r="AI72" s="33">
        <v>1</v>
      </c>
      <c r="AJ72" s="33" t="str">
        <f t="shared" si="20"/>
        <v>UPDATE `product` SET `prod_price` = '3500' WHERE `product`.`sub_name` = 'MH5521-AG';</v>
      </c>
      <c r="AK72" s="81">
        <v>3500</v>
      </c>
      <c r="AL72" s="81" t="str">
        <f t="shared" si="21"/>
        <v>UPDATE `product` SET `compare31` = '3500', `compare32` = '3500', `compare33` = '5000', `compare34` = '1800' WHERE `product`.`sub_name` = 'MH5521-AG';</v>
      </c>
      <c r="AM72" s="81">
        <v>3500</v>
      </c>
      <c r="AN72" s="81">
        <v>3500</v>
      </c>
      <c r="AO72" s="81">
        <v>5000</v>
      </c>
      <c r="AP72" s="81">
        <v>1800</v>
      </c>
      <c r="AQ72" s="81" t="str">
        <f t="shared" si="22"/>
        <v>UPDATE `product` SET `compare35` = '140mm', `compare36` = '1-7呎(亂尺長)', `compare37` = '10.5mm', `compare38` = '' WHERE `product`.`sub_name` = 'MH5521-AG';</v>
      </c>
      <c r="AR72" s="60" t="s">
        <v>328</v>
      </c>
      <c r="AS72" s="60" t="s">
        <v>325</v>
      </c>
      <c r="AT72" s="60" t="s">
        <v>341</v>
      </c>
      <c r="AU72" s="60"/>
    </row>
    <row r="73" spans="1:47" s="5" customFormat="1" ht="18.399999999999999" customHeight="1" x14ac:dyDescent="0.25">
      <c r="A73" s="2" t="str">
        <f t="shared" si="16"/>
        <v>UPDATE `product` SET `compare01` = 'AD', `compare02` = '深咖啡色', `compare03` = '', `compare04` = 'Dark', `compare05` = '1820', `compare06` = 'Micro Bevel', `compare07` = '平滑表面', `compare08` = '自然透氣塗裝', `compare09` = '22', `compare10` = '30.74',</v>
      </c>
      <c r="B73" s="2" t="str">
        <f t="shared" si="17"/>
        <v>`compare11` = '0.881', `compare12` = '2.86', `compare13` = '56', `compare14` = '1721.44', `compare15` = '160.16', `compare16` = '24.3', `compare17` = '1360.8', `compare18` = '900', `compare19` = '2125', `compare20` = '295',</v>
      </c>
      <c r="C73" s="2" t="str">
        <f t="shared" si="18"/>
        <v>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'MH5530-NB';</v>
      </c>
      <c r="D73" s="2" t="str">
        <f t="shared" si="19"/>
        <v>UPDATE `product` SET `compare01` = 'AD', `compare02` = '深咖啡色', `compare03` = '', `compare04` = 'Dark', `compare05` = '1820', `compare06` = 'Micro Bevel', `compare07` = '平滑表面', `compare08` = '自然透氣塗裝', `compare09` = '22', `compare10` = '30.74',`compare11` = '0.881', `compare12` = '2.86', `compare13` = '56', `compare14` = '1721.44', `compare15` = '160.16', `compare16` = '24.3', `compare17` = '1360.8', `compare18` = '900', `compare19` = '2125', `compare20` = '295',`compare21`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'MH5530-NB';</v>
      </c>
      <c r="E73" s="9" t="s">
        <v>94</v>
      </c>
      <c r="F73" s="14" t="s">
        <v>44</v>
      </c>
      <c r="G73" s="60" t="s">
        <v>275</v>
      </c>
      <c r="H73" s="60"/>
      <c r="I73" s="60" t="s">
        <v>23</v>
      </c>
      <c r="J73" s="60">
        <v>1820</v>
      </c>
      <c r="K73" s="60" t="s">
        <v>16</v>
      </c>
      <c r="L73" s="60" t="s">
        <v>283</v>
      </c>
      <c r="M73" s="60" t="s">
        <v>285</v>
      </c>
      <c r="N73" s="61">
        <v>22</v>
      </c>
      <c r="O73" s="60">
        <v>30.74</v>
      </c>
      <c r="P73" s="60">
        <v>0.88100000000000001</v>
      </c>
      <c r="Q73" s="60">
        <v>2.86</v>
      </c>
      <c r="R73" s="60">
        <v>56</v>
      </c>
      <c r="S73" s="62">
        <f>O73*R73</f>
        <v>1721.4399999999998</v>
      </c>
      <c r="T73" s="60">
        <f>Q73*R73</f>
        <v>160.16</v>
      </c>
      <c r="U73" s="63">
        <v>24.3</v>
      </c>
      <c r="V73" s="64">
        <f t="shared" si="23"/>
        <v>1360.8</v>
      </c>
      <c r="W73" s="65">
        <v>900</v>
      </c>
      <c r="X73" s="65">
        <v>2125</v>
      </c>
      <c r="Y73" s="65">
        <v>295</v>
      </c>
      <c r="Z73" s="65">
        <v>62</v>
      </c>
      <c r="AA73" s="40" t="s">
        <v>281</v>
      </c>
      <c r="AB73" s="60" t="s">
        <v>294</v>
      </c>
      <c r="AC73" s="14">
        <v>1</v>
      </c>
      <c r="AD73" s="14">
        <v>1</v>
      </c>
      <c r="AE73" s="14">
        <v>1</v>
      </c>
      <c r="AF73" s="14">
        <v>1</v>
      </c>
      <c r="AG73" s="42" t="s">
        <v>286</v>
      </c>
      <c r="AH73" s="33">
        <v>1</v>
      </c>
      <c r="AI73" s="33">
        <v>1</v>
      </c>
      <c r="AJ73" s="33" t="str">
        <f t="shared" si="20"/>
        <v>UPDATE `product` SET `prod_price` = '3500' WHERE `product`.`sub_name` = 'MH5530-NB';</v>
      </c>
      <c r="AK73" s="81">
        <v>3500</v>
      </c>
      <c r="AL73" s="81" t="str">
        <f t="shared" si="21"/>
        <v>UPDATE `product` SET `compare31` = '3500', `compare32` = '3500', `compare33` = '5000', `compare34` = '1800' WHERE `product`.`sub_name` = 'MH5530-NB';</v>
      </c>
      <c r="AM73" s="81">
        <v>3500</v>
      </c>
      <c r="AN73" s="81">
        <v>3500</v>
      </c>
      <c r="AO73" s="81">
        <v>5000</v>
      </c>
      <c r="AP73" s="81">
        <v>1800</v>
      </c>
      <c r="AQ73" s="81" t="str">
        <f t="shared" si="22"/>
        <v>UPDATE `product` SET `compare35` = '140mm', `compare36` = '1-7呎(亂尺長)', `compare37` = '10.5mm', `compare38` = '' WHERE `product`.`sub_name` = 'MH5530-NB';</v>
      </c>
      <c r="AR73" s="60" t="s">
        <v>328</v>
      </c>
      <c r="AS73" s="60" t="s">
        <v>325</v>
      </c>
      <c r="AT73" s="60" t="s">
        <v>341</v>
      </c>
      <c r="AU73" s="60"/>
    </row>
    <row r="74" spans="1:47" s="5" customFormat="1" ht="18.399999999999999" customHeight="1" x14ac:dyDescent="0.25">
      <c r="A74" s="2" t="str">
        <f t="shared" si="16"/>
        <v>UPDATE `product` SET `compare01` = 'AD', `compare02` = '自然色', `compare03` = '', `compare04` = 'Medium', `compare05` = '1820', `compare06` = 'Micro Bevel', `compare07` = '平滑表面', `compare08` = '自然透氣塗裝', `compare09` = '22', `compare10` = '30.74',</v>
      </c>
      <c r="B74" s="2" t="str">
        <f t="shared" si="17"/>
        <v>`compare11` = '0.881', `compare12` = '2.86', `compare13` = '56', `compare14` = '1721.44', `compare15` = '160.16', `compare16` = '24.3', `compare17` = '1360.8', `compare18` = '900', `compare19` = '2125', `compare20` = '295',</v>
      </c>
      <c r="C74" s="2" t="str">
        <f t="shared" si="18"/>
        <v>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'MH5530-NT';</v>
      </c>
      <c r="D74" s="2" t="str">
        <f t="shared" si="19"/>
        <v>UPDATE `product` SET `compare01` = 'AD', `compare02` = '自然色', `compare03` = '', `compare04` = 'Medium', `compare05` = '1820', `compare06` = 'Micro Bevel', `compare07` = '平滑表面', `compare08` = '自然透氣塗裝', `compare09` = '22', `compare10` = '30.74',`compare11` = '0.881', `compare12` = '2.86', `compare13` = '56', `compare14` = '1721.44', `compare15` = '160.16', `compare16` = '24.3', `compare17` = '1360.8', `compare18` = '900', `compare19` = '2125', `compare20` = '295',`compare21`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'MH5530-NT';</v>
      </c>
      <c r="E74" s="9" t="s">
        <v>95</v>
      </c>
      <c r="F74" s="14" t="s">
        <v>44</v>
      </c>
      <c r="G74" s="60" t="s">
        <v>278</v>
      </c>
      <c r="H74" s="60"/>
      <c r="I74" s="60" t="s">
        <v>15</v>
      </c>
      <c r="J74" s="60">
        <v>1820</v>
      </c>
      <c r="K74" s="60" t="s">
        <v>16</v>
      </c>
      <c r="L74" s="60" t="s">
        <v>283</v>
      </c>
      <c r="M74" s="60" t="s">
        <v>285</v>
      </c>
      <c r="N74" s="61">
        <v>22</v>
      </c>
      <c r="O74" s="60">
        <v>30.74</v>
      </c>
      <c r="P74" s="60">
        <v>0.88100000000000001</v>
      </c>
      <c r="Q74" s="60">
        <v>2.86</v>
      </c>
      <c r="R74" s="60">
        <v>56</v>
      </c>
      <c r="S74" s="62">
        <f t="shared" ref="S74:S80" si="24">O74*R74</f>
        <v>1721.4399999999998</v>
      </c>
      <c r="T74" s="60">
        <f t="shared" ref="T74:T80" si="25">Q74*R74</f>
        <v>160.16</v>
      </c>
      <c r="U74" s="63">
        <v>24.3</v>
      </c>
      <c r="V74" s="64">
        <f t="shared" si="23"/>
        <v>1360.8</v>
      </c>
      <c r="W74" s="65">
        <v>900</v>
      </c>
      <c r="X74" s="65">
        <v>2125</v>
      </c>
      <c r="Y74" s="65">
        <v>295</v>
      </c>
      <c r="Z74" s="65">
        <v>62</v>
      </c>
      <c r="AA74" s="40" t="s">
        <v>281</v>
      </c>
      <c r="AB74" s="60" t="s">
        <v>294</v>
      </c>
      <c r="AC74" s="14">
        <v>1</v>
      </c>
      <c r="AD74" s="14">
        <v>1</v>
      </c>
      <c r="AE74" s="14">
        <v>1</v>
      </c>
      <c r="AF74" s="14">
        <v>1</v>
      </c>
      <c r="AG74" s="42" t="s">
        <v>286</v>
      </c>
      <c r="AH74" s="33">
        <v>1</v>
      </c>
      <c r="AI74" s="33">
        <v>1</v>
      </c>
      <c r="AJ74" s="33" t="str">
        <f t="shared" si="20"/>
        <v>UPDATE `product` SET `prod_price` = '3500' WHERE `product`.`sub_name` = 'MH5530-NT';</v>
      </c>
      <c r="AK74" s="81">
        <v>3500</v>
      </c>
      <c r="AL74" s="81" t="str">
        <f t="shared" si="21"/>
        <v>UPDATE `product` SET `compare31` = '3500', `compare32` = '3500', `compare33` = '5000', `compare34` = '1800' WHERE `product`.`sub_name` = 'MH5530-NT';</v>
      </c>
      <c r="AM74" s="81">
        <v>3500</v>
      </c>
      <c r="AN74" s="81">
        <v>3500</v>
      </c>
      <c r="AO74" s="81">
        <v>5000</v>
      </c>
      <c r="AP74" s="81">
        <v>1800</v>
      </c>
      <c r="AQ74" s="81" t="str">
        <f t="shared" si="22"/>
        <v>UPDATE `product` SET `compare35` = '140mm', `compare36` = '1-7呎(亂尺長)', `compare37` = '10.5mm', `compare38` = '' WHERE `product`.`sub_name` = 'MH5530-NT';</v>
      </c>
      <c r="AR74" s="60" t="s">
        <v>328</v>
      </c>
      <c r="AS74" s="60" t="s">
        <v>325</v>
      </c>
      <c r="AT74" s="60" t="s">
        <v>341</v>
      </c>
      <c r="AU74" s="60"/>
    </row>
    <row r="75" spans="1:47" s="5" customFormat="1" ht="18.399999999999999" customHeight="1" x14ac:dyDescent="0.25">
      <c r="A75" s="2" t="str">
        <f t="shared" si="16"/>
        <v>UPDATE `product` SET `compare01` = 'AD', `compare02` = '深咖啡色', `compare03` = '黑色', `compare04` = 'Dark', `compare05` = '1820', `compare06` = 'Micro Bevel', `compare07` = '平滑表面', `compare08` = '自然透氣塗裝', `compare09` = '22', `compare10` = '30.74',</v>
      </c>
      <c r="B75" s="2" t="str">
        <f t="shared" si="17"/>
        <v>`compare11` = '0.881', `compare12` = '2.86', `compare13` = '56', `compare14` = '1721.44', `compare15` = '160.16', `compare16` = '24.3', `compare17` = '1360.8', `compare18` = '900', `compare19` = '2125', `compare20` = '295',</v>
      </c>
      <c r="C75" s="2" t="str">
        <f t="shared" si="18"/>
        <v>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'MH5530-SB';</v>
      </c>
      <c r="D75" s="2" t="str">
        <f t="shared" si="19"/>
        <v>UPDATE `product` SET `compare01` = 'AD', `compare02` = '深咖啡色', `compare03` = '黑色', `compare04` = 'Dark', `compare05` = '1820', `compare06` = 'Micro Bevel', `compare07` = '平滑表面', `compare08` = '自然透氣塗裝', `compare09` = '22', `compare10` = '30.74',`compare11` = '0.881', `compare12` = '2.86', `compare13` = '56', `compare14` = '1721.44', `compare15` = '160.16', `compare16` = '24.3', `compare17` = '1360.8', `compare18` = '900', `compare19` = '2125', `compare20` = '295',`compare21` = '62', `compare22` = '複合式木地板(海島型木地板)', `compare23` = '山胡桃', `compare24` = '1', `compare25` = '1', `compare26` = '1', `compare27` = '1', `compare28` = '公母榫企口', `compare29` = '1', `compare30` = '1' WHERE `product`.`sub_name` = 'MH5530-SB';</v>
      </c>
      <c r="E75" s="9" t="s">
        <v>96</v>
      </c>
      <c r="F75" s="14" t="s">
        <v>44</v>
      </c>
      <c r="G75" s="60" t="s">
        <v>275</v>
      </c>
      <c r="H75" s="60" t="s">
        <v>274</v>
      </c>
      <c r="I75" s="60" t="s">
        <v>23</v>
      </c>
      <c r="J75" s="60">
        <v>1820</v>
      </c>
      <c r="K75" s="60" t="s">
        <v>16</v>
      </c>
      <c r="L75" s="60" t="s">
        <v>283</v>
      </c>
      <c r="M75" s="60" t="s">
        <v>285</v>
      </c>
      <c r="N75" s="61">
        <v>22</v>
      </c>
      <c r="O75" s="60">
        <v>30.74</v>
      </c>
      <c r="P75" s="60">
        <v>0.88100000000000001</v>
      </c>
      <c r="Q75" s="60">
        <v>2.86</v>
      </c>
      <c r="R75" s="60">
        <v>56</v>
      </c>
      <c r="S75" s="62">
        <f t="shared" si="24"/>
        <v>1721.4399999999998</v>
      </c>
      <c r="T75" s="60">
        <f t="shared" si="25"/>
        <v>160.16</v>
      </c>
      <c r="U75" s="63">
        <v>24.3</v>
      </c>
      <c r="V75" s="64">
        <f t="shared" si="23"/>
        <v>1360.8</v>
      </c>
      <c r="W75" s="65">
        <v>900</v>
      </c>
      <c r="X75" s="65">
        <v>2125</v>
      </c>
      <c r="Y75" s="65">
        <v>295</v>
      </c>
      <c r="Z75" s="65">
        <v>62</v>
      </c>
      <c r="AA75" s="40" t="s">
        <v>281</v>
      </c>
      <c r="AB75" s="60" t="s">
        <v>294</v>
      </c>
      <c r="AC75" s="14">
        <v>1</v>
      </c>
      <c r="AD75" s="14">
        <v>1</v>
      </c>
      <c r="AE75" s="14">
        <v>1</v>
      </c>
      <c r="AF75" s="14">
        <v>1</v>
      </c>
      <c r="AG75" s="42" t="s">
        <v>286</v>
      </c>
      <c r="AH75" s="33">
        <v>1</v>
      </c>
      <c r="AI75" s="33">
        <v>1</v>
      </c>
      <c r="AJ75" s="33" t="str">
        <f t="shared" si="20"/>
        <v>UPDATE `product` SET `prod_price` = '3500' WHERE `product`.`sub_name` = 'MH5530-SB';</v>
      </c>
      <c r="AK75" s="81">
        <v>3500</v>
      </c>
      <c r="AL75" s="81" t="str">
        <f t="shared" si="21"/>
        <v>UPDATE `product` SET `compare31` = '3500', `compare32` = '3500', `compare33` = '5000', `compare34` = '1800' WHERE `product`.`sub_name` = 'MH5530-SB';</v>
      </c>
      <c r="AM75" s="81">
        <v>3500</v>
      </c>
      <c r="AN75" s="81">
        <v>3500</v>
      </c>
      <c r="AO75" s="81">
        <v>5000</v>
      </c>
      <c r="AP75" s="81">
        <v>1800</v>
      </c>
      <c r="AQ75" s="81" t="str">
        <f t="shared" si="22"/>
        <v>UPDATE `product` SET `compare35` = '140mm', `compare36` = '1-7呎(亂尺長)', `compare37` = '10.5mm', `compare38` = '' WHERE `product`.`sub_name` = 'MH5530-SB';</v>
      </c>
      <c r="AR75" s="60" t="s">
        <v>328</v>
      </c>
      <c r="AS75" s="60" t="s">
        <v>325</v>
      </c>
      <c r="AT75" s="60" t="s">
        <v>341</v>
      </c>
      <c r="AU75" s="60"/>
    </row>
    <row r="76" spans="1:47" s="5" customFormat="1" ht="18.399999999999999" customHeight="1" x14ac:dyDescent="0.25">
      <c r="A76" s="2" t="str">
        <f t="shared" si="16"/>
        <v>UPDATE `product` SET `compare01` = 'AD', `compare02` = '自然色', `compare03` = '', `compare04` = 'Medium', `compare05` = '690-1570', `compare06` = 'Micro Bevel', `compare07` = '平滑表面', `compare08` = '自然透氣塗裝', `compare09` = '22', `compare10` = '30.74',</v>
      </c>
      <c r="B76" s="2" t="str">
        <f t="shared" si="17"/>
        <v>`compare11` = '0.881', `compare12` = '2.86', `compare13` = '56', `compare14` = '1721.44', `compare15` = '160.16', `compare16` = '22', `compare17` = '1232', `compare18` = '900', `compare19` = '2125', `compare20` = '295',</v>
      </c>
      <c r="C76" s="2" t="str">
        <f t="shared" si="18"/>
        <v>`compare21` = '62', `compare22` = '複合式木地板(海島型木地板)', `compare23` = '回收松', `compare24` = '1', `compare25` = '1', `compare26` = '1', `compare27` = '1', `compare28` = '公母榫企口', `compare29` = '1', `compare30` = '1' WHERE `product`.`sub_name` = 'MH5531';</v>
      </c>
      <c r="D76" s="2" t="str">
        <f t="shared" si="19"/>
        <v>UPDATE `product` SET `compare01` = 'AD', `compare02` = '自然色', `compare03` = '', `compare04` = 'Medium', `compare05` = '690-1570', `compare06` = 'Micro Bevel', `compare07` = '平滑表面', `compare08` = '自然透氣塗裝', `compare09` = '22', `compare10` = '30.74',`compare11` = '0.881', `compare12` = '2.86', `compare13` = '56', `compare14` = '1721.44', `compare15` = '160.16', `compare16` = '22', `compare17` = '1232', `compare18` = '900', `compare19` = '2125', `compare20` = '295',`compare21` = '62', `compare22` = '複合式木地板(海島型木地板)', `compare23` = '回收松', `compare24` = '1', `compare25` = '1', `compare26` = '1', `compare27` = '1', `compare28` = '公母榫企口', `compare29` = '1', `compare30` = '1' WHERE `product`.`sub_name` = 'MH5531';</v>
      </c>
      <c r="E76" s="9" t="s">
        <v>97</v>
      </c>
      <c r="F76" s="14" t="s">
        <v>44</v>
      </c>
      <c r="G76" s="60" t="s">
        <v>278</v>
      </c>
      <c r="H76" s="60"/>
      <c r="I76" s="60" t="s">
        <v>15</v>
      </c>
      <c r="J76" s="60" t="s">
        <v>71</v>
      </c>
      <c r="K76" s="60" t="s">
        <v>16</v>
      </c>
      <c r="L76" s="60" t="s">
        <v>283</v>
      </c>
      <c r="M76" s="60" t="s">
        <v>285</v>
      </c>
      <c r="N76" s="61">
        <v>22</v>
      </c>
      <c r="O76" s="60">
        <v>30.74</v>
      </c>
      <c r="P76" s="60">
        <v>0.88100000000000001</v>
      </c>
      <c r="Q76" s="60">
        <v>2.86</v>
      </c>
      <c r="R76" s="60">
        <v>56</v>
      </c>
      <c r="S76" s="62">
        <f t="shared" si="24"/>
        <v>1721.4399999999998</v>
      </c>
      <c r="T76" s="60">
        <f t="shared" si="25"/>
        <v>160.16</v>
      </c>
      <c r="U76" s="63">
        <v>22</v>
      </c>
      <c r="V76" s="64">
        <f t="shared" si="23"/>
        <v>1232</v>
      </c>
      <c r="W76" s="65">
        <v>900</v>
      </c>
      <c r="X76" s="65">
        <v>2125</v>
      </c>
      <c r="Y76" s="65">
        <v>295</v>
      </c>
      <c r="Z76" s="65">
        <v>62</v>
      </c>
      <c r="AA76" s="40" t="s">
        <v>281</v>
      </c>
      <c r="AB76" s="60" t="s">
        <v>295</v>
      </c>
      <c r="AC76" s="14">
        <v>1</v>
      </c>
      <c r="AD76" s="14">
        <v>1</v>
      </c>
      <c r="AE76" s="14">
        <v>1</v>
      </c>
      <c r="AF76" s="14">
        <v>1</v>
      </c>
      <c r="AG76" s="42" t="s">
        <v>286</v>
      </c>
      <c r="AH76" s="33">
        <v>1</v>
      </c>
      <c r="AI76" s="33">
        <v>1</v>
      </c>
      <c r="AJ76" s="33" t="str">
        <f t="shared" si="20"/>
        <v>UPDATE `product` SET `prod_price` = '3500' WHERE `product`.`sub_name` = 'MH5531';</v>
      </c>
      <c r="AK76" s="81">
        <v>3500</v>
      </c>
      <c r="AL76" s="81" t="str">
        <f t="shared" si="21"/>
        <v>UPDATE `product` SET `compare31` = '3500', `compare32` = '3500', `compare33` = '5000', `compare34` = '1800' WHERE `product`.`sub_name` = 'MH5531';</v>
      </c>
      <c r="AM76" s="81">
        <v>3500</v>
      </c>
      <c r="AN76" s="81">
        <v>3500</v>
      </c>
      <c r="AO76" s="81">
        <v>5000</v>
      </c>
      <c r="AP76" s="81">
        <v>1800</v>
      </c>
      <c r="AQ76" s="81" t="str">
        <f t="shared" si="22"/>
        <v>UPDATE `product` SET `compare35` = '140mm', `compare36` = '1-7呎(亂尺長)', `compare37` = '10.5mm', `compare38` = '' WHERE `product`.`sub_name` = 'MH5531';</v>
      </c>
      <c r="AR76" s="60" t="s">
        <v>328</v>
      </c>
      <c r="AS76" s="60" t="s">
        <v>325</v>
      </c>
      <c r="AT76" s="60" t="s">
        <v>341</v>
      </c>
      <c r="AU76" s="60"/>
    </row>
    <row r="77" spans="1:47" s="5" customFormat="1" ht="18.399999999999999" customHeight="1" x14ac:dyDescent="0.25">
      <c r="A77" s="2" t="str">
        <f t="shared" si="16"/>
        <v>UPDATE `product` SET `compare01` = 'AD', `compare02` = '深咖啡色', `compare03` = '', `compare04` = 'Dark', `compare05` = '1360', `compare06` = 'Micro Bevel', `compare07` = '鋼刷處理', `compare08` = '自然透氣塗裝', `compare09` = '22', `compare10` = '30.74',</v>
      </c>
      <c r="B77" s="2" t="str">
        <f t="shared" si="17"/>
        <v>`compare11` = '0.881', `compare12` = '2.86', `compare13` = '56', `compare14` = '1721.44', `compare15` = '160.16', `compare16` = '23.75', `compare17` = '1330', `compare18` = '900', `compare19` = '2125', `compare20` = '295',</v>
      </c>
      <c r="C77" s="2" t="str">
        <f t="shared" si="18"/>
        <v>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'MH55EW-BB';</v>
      </c>
      <c r="D77" s="2" t="str">
        <f t="shared" si="19"/>
        <v>UPDATE `product` SET `compare01` = 'AD', `compare02` = '深咖啡色', `compare03` = '', `compare04` = 'Dark', `compare05` = '1360', `compare06` = 'Micro Bevel', `compare07` = '鋼刷處理', `compare08` = '自然透氣塗裝', `compare09` = '22', `compare10` = '30.74',`compare11` = '0.881', `compare12` = '2.86', `compare13` = '56', `compare14` = '1721.44', `compare15` = '160.16', `compare16` = '23.75', `compare17` = '1330', `compare18` = '900', `compare19` = '2125', `compare20` = '295',`compare21`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'MH55EW-BB';</v>
      </c>
      <c r="E77" s="9" t="s">
        <v>98</v>
      </c>
      <c r="F77" s="14" t="s">
        <v>44</v>
      </c>
      <c r="G77" s="60" t="s">
        <v>275</v>
      </c>
      <c r="H77" s="60"/>
      <c r="I77" s="60" t="s">
        <v>23</v>
      </c>
      <c r="J77" s="60">
        <v>1360</v>
      </c>
      <c r="K77" s="60" t="s">
        <v>16</v>
      </c>
      <c r="L77" s="60" t="s">
        <v>284</v>
      </c>
      <c r="M77" s="60" t="s">
        <v>285</v>
      </c>
      <c r="N77" s="61">
        <v>22</v>
      </c>
      <c r="O77" s="60">
        <v>30.74</v>
      </c>
      <c r="P77" s="60">
        <v>0.88100000000000001</v>
      </c>
      <c r="Q77" s="60">
        <v>2.86</v>
      </c>
      <c r="R77" s="60">
        <v>56</v>
      </c>
      <c r="S77" s="62">
        <f t="shared" si="24"/>
        <v>1721.4399999999998</v>
      </c>
      <c r="T77" s="60">
        <f t="shared" si="25"/>
        <v>160.16</v>
      </c>
      <c r="U77" s="63">
        <v>23.75</v>
      </c>
      <c r="V77" s="64">
        <f t="shared" si="23"/>
        <v>1330</v>
      </c>
      <c r="W77" s="65">
        <v>900</v>
      </c>
      <c r="X77" s="65">
        <v>2125</v>
      </c>
      <c r="Y77" s="65">
        <v>295</v>
      </c>
      <c r="Z77" s="65">
        <v>62</v>
      </c>
      <c r="AA77" s="40" t="s">
        <v>281</v>
      </c>
      <c r="AB77" s="60" t="s">
        <v>288</v>
      </c>
      <c r="AC77" s="14">
        <v>1</v>
      </c>
      <c r="AD77" s="14">
        <v>1</v>
      </c>
      <c r="AE77" s="14">
        <v>1</v>
      </c>
      <c r="AF77" s="14">
        <v>1</v>
      </c>
      <c r="AG77" s="42" t="s">
        <v>286</v>
      </c>
      <c r="AH77" s="33">
        <v>1</v>
      </c>
      <c r="AI77" s="33">
        <v>1</v>
      </c>
      <c r="AJ77" s="33" t="str">
        <f t="shared" si="20"/>
        <v>UPDATE `product` SET `prod_price` = '3500' WHERE `product`.`sub_name` = 'MH55EW-BB';</v>
      </c>
      <c r="AK77" s="81">
        <v>3500</v>
      </c>
      <c r="AL77" s="81" t="str">
        <f t="shared" si="21"/>
        <v>UPDATE `product` SET `compare31` = '3500', `compare32` = '3500', `compare33` = '5000', `compare34` = '1800' WHERE `product`.`sub_name` = 'MH55EW-BB';</v>
      </c>
      <c r="AM77" s="81">
        <v>3500</v>
      </c>
      <c r="AN77" s="81">
        <v>3500</v>
      </c>
      <c r="AO77" s="81">
        <v>5000</v>
      </c>
      <c r="AP77" s="81">
        <v>1800</v>
      </c>
      <c r="AQ77" s="81" t="str">
        <f t="shared" si="22"/>
        <v>UPDATE `product` SET `compare35` = '140mm', `compare36` = '1-7呎(亂尺長)', `compare37` = '10.5mm', `compare38` = '' WHERE `product`.`sub_name` = 'MH55EW-BB';</v>
      </c>
      <c r="AR77" s="60" t="s">
        <v>328</v>
      </c>
      <c r="AS77" s="60" t="s">
        <v>325</v>
      </c>
      <c r="AT77" s="60" t="s">
        <v>341</v>
      </c>
      <c r="AU77" s="60"/>
    </row>
    <row r="78" spans="1:47" s="5" customFormat="1" ht="18.399999999999999" customHeight="1" x14ac:dyDescent="0.25">
      <c r="A78" s="2" t="str">
        <f t="shared" si="16"/>
        <v>UPDATE `product` SET `compare01` = 'AD', `compare02` = '自然色', `compare03` = '', `compare04` = 'Medium', `compare05` = '1360', `compare06` = 'Micro Bevel', `compare07` = '平滑表面', `compare08` = '自然透氣塗裝', `compare09` = '22', `compare10` = '30.74',</v>
      </c>
      <c r="B78" s="2" t="str">
        <f t="shared" si="17"/>
        <v>`compare11` = '0.881', `compare12` = '2.86', `compare13` = '56', `compare14` = '1721.44', `compare15` = '160.16', `compare16` = '23.75', `compare17` = '1330', `compare18` = '900', `compare19` = '2125', `compare20` = '295',</v>
      </c>
      <c r="C78" s="2" t="str">
        <f t="shared" si="18"/>
        <v>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'MH55EW-EA';</v>
      </c>
      <c r="D78" s="2" t="str">
        <f t="shared" si="19"/>
        <v>UPDATE `product` SET `compare01` = 'AD', `compare02` = '自然色', `compare03` = '', `compare04` = 'Medium', `compare05` = '1360', `compare06` = 'Micro Bevel', `compare07` = '平滑表面', `compare08` = '自然透氣塗裝', `compare09` = '22', `compare10` = '30.74',`compare11` = '0.881', `compare12` = '2.86', `compare13` = '56', `compare14` = '1721.44', `compare15` = '160.16', `compare16` = '23.75', `compare17` = '1330', `compare18` = '900', `compare19` = '2125', `compare20` = '295',`compare21`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'MH55EW-EA';</v>
      </c>
      <c r="E78" s="9" t="s">
        <v>99</v>
      </c>
      <c r="F78" s="14" t="s">
        <v>44</v>
      </c>
      <c r="G78" s="60" t="s">
        <v>278</v>
      </c>
      <c r="H78" s="60"/>
      <c r="I78" s="60" t="s">
        <v>15</v>
      </c>
      <c r="J78" s="60">
        <v>1360</v>
      </c>
      <c r="K78" s="60" t="s">
        <v>16</v>
      </c>
      <c r="L78" s="60" t="s">
        <v>283</v>
      </c>
      <c r="M78" s="60" t="s">
        <v>285</v>
      </c>
      <c r="N78" s="61">
        <v>22</v>
      </c>
      <c r="O78" s="60">
        <v>30.74</v>
      </c>
      <c r="P78" s="60">
        <v>0.88100000000000001</v>
      </c>
      <c r="Q78" s="60">
        <v>2.86</v>
      </c>
      <c r="R78" s="60">
        <v>56</v>
      </c>
      <c r="S78" s="62">
        <f t="shared" si="24"/>
        <v>1721.4399999999998</v>
      </c>
      <c r="T78" s="60">
        <f t="shared" si="25"/>
        <v>160.16</v>
      </c>
      <c r="U78" s="63">
        <v>23.75</v>
      </c>
      <c r="V78" s="64">
        <f t="shared" si="23"/>
        <v>1330</v>
      </c>
      <c r="W78" s="65">
        <v>900</v>
      </c>
      <c r="X78" s="65">
        <v>2125</v>
      </c>
      <c r="Y78" s="65">
        <v>295</v>
      </c>
      <c r="Z78" s="65">
        <v>62</v>
      </c>
      <c r="AA78" s="40" t="s">
        <v>281</v>
      </c>
      <c r="AB78" s="60" t="s">
        <v>288</v>
      </c>
      <c r="AC78" s="14">
        <v>1</v>
      </c>
      <c r="AD78" s="14">
        <v>1</v>
      </c>
      <c r="AE78" s="14">
        <v>1</v>
      </c>
      <c r="AF78" s="14">
        <v>1</v>
      </c>
      <c r="AG78" s="42" t="s">
        <v>286</v>
      </c>
      <c r="AH78" s="33">
        <v>1</v>
      </c>
      <c r="AI78" s="33">
        <v>1</v>
      </c>
      <c r="AJ78" s="33" t="str">
        <f t="shared" si="20"/>
        <v>UPDATE `product` SET `prod_price` = '3500' WHERE `product`.`sub_name` = 'MH55EW-EA';</v>
      </c>
      <c r="AK78" s="81">
        <v>3500</v>
      </c>
      <c r="AL78" s="81" t="str">
        <f t="shared" si="21"/>
        <v>UPDATE `product` SET `compare31` = '3500', `compare32` = '3500', `compare33` = '5000', `compare34` = '1800' WHERE `product`.`sub_name` = 'MH55EW-EA';</v>
      </c>
      <c r="AM78" s="81">
        <v>3500</v>
      </c>
      <c r="AN78" s="81">
        <v>3500</v>
      </c>
      <c r="AO78" s="81">
        <v>5000</v>
      </c>
      <c r="AP78" s="81">
        <v>1800</v>
      </c>
      <c r="AQ78" s="81" t="str">
        <f t="shared" si="22"/>
        <v>UPDATE `product` SET `compare35` = '140mm', `compare36` = '1-7呎(亂尺長)', `compare37` = '10.5mm', `compare38` = '' WHERE `product`.`sub_name` = 'MH55EW-EA';</v>
      </c>
      <c r="AR78" s="60" t="s">
        <v>328</v>
      </c>
      <c r="AS78" s="60" t="s">
        <v>325</v>
      </c>
      <c r="AT78" s="60" t="s">
        <v>341</v>
      </c>
      <c r="AU78" s="60"/>
    </row>
    <row r="79" spans="1:47" s="5" customFormat="1" ht="18.399999999999999" customHeight="1" x14ac:dyDescent="0.25">
      <c r="A79" s="2" t="str">
        <f t="shared" si="16"/>
        <v>UPDATE `product` SET `compare01` = 'AD', `compare02` = '自然色', `compare03` = '灰色', `compare04` = 'Medium', `compare05` = '1360', `compare06` = 'Micro Bevel', `compare07` = '平滑表面', `compare08` = '自然透氣塗裝', `compare09` = '22', `compare10` = '30.74',</v>
      </c>
      <c r="B79" s="2" t="str">
        <f t="shared" si="17"/>
        <v>`compare11` = '0.881', `compare12` = '2.86', `compare13` = '56', `compare14` = '1721.44', `compare15` = '160.16', `compare16` = '23.75', `compare17` = '1330', `compare18` = '900', `compare19` = '2125', `compare20` = '295',</v>
      </c>
      <c r="C79" s="2" t="str">
        <f t="shared" si="18"/>
        <v>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'MH55EW-NC';</v>
      </c>
      <c r="D79" s="2" t="str">
        <f t="shared" si="19"/>
        <v>UPDATE `product` SET `compare01` = 'AD', `compare02` = '自然色', `compare03` = '灰色', `compare04` = 'Medium', `compare05` = '1360', `compare06` = 'Micro Bevel', `compare07` = '平滑表面', `compare08` = '自然透氣塗裝', `compare09` = '22', `compare10` = '30.74',`compare11` = '0.881', `compare12` = '2.86', `compare13` = '56', `compare14` = '1721.44', `compare15` = '160.16', `compare16` = '23.75', `compare17` = '1330', `compare18` = '900', `compare19` = '2125', `compare20` = '295',`compare21`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'MH55EW-NC';</v>
      </c>
      <c r="E79" s="9" t="s">
        <v>100</v>
      </c>
      <c r="F79" s="14" t="s">
        <v>44</v>
      </c>
      <c r="G79" s="60" t="s">
        <v>278</v>
      </c>
      <c r="H79" s="60" t="s">
        <v>276</v>
      </c>
      <c r="I79" s="60" t="s">
        <v>15</v>
      </c>
      <c r="J79" s="60">
        <v>1360</v>
      </c>
      <c r="K79" s="60" t="s">
        <v>16</v>
      </c>
      <c r="L79" s="60" t="s">
        <v>283</v>
      </c>
      <c r="M79" s="60" t="s">
        <v>285</v>
      </c>
      <c r="N79" s="61">
        <v>22</v>
      </c>
      <c r="O79" s="60">
        <v>30.74</v>
      </c>
      <c r="P79" s="60">
        <v>0.88100000000000001</v>
      </c>
      <c r="Q79" s="60">
        <v>2.86</v>
      </c>
      <c r="R79" s="60">
        <v>56</v>
      </c>
      <c r="S79" s="62">
        <f t="shared" si="24"/>
        <v>1721.4399999999998</v>
      </c>
      <c r="T79" s="60">
        <f t="shared" si="25"/>
        <v>160.16</v>
      </c>
      <c r="U79" s="63">
        <v>23.75</v>
      </c>
      <c r="V79" s="64">
        <f t="shared" si="23"/>
        <v>1330</v>
      </c>
      <c r="W79" s="65">
        <v>900</v>
      </c>
      <c r="X79" s="65">
        <v>2125</v>
      </c>
      <c r="Y79" s="65">
        <v>295</v>
      </c>
      <c r="Z79" s="65">
        <v>62</v>
      </c>
      <c r="AA79" s="40" t="s">
        <v>281</v>
      </c>
      <c r="AB79" s="60" t="s">
        <v>288</v>
      </c>
      <c r="AC79" s="14">
        <v>1</v>
      </c>
      <c r="AD79" s="14">
        <v>1</v>
      </c>
      <c r="AE79" s="14">
        <v>1</v>
      </c>
      <c r="AF79" s="14">
        <v>1</v>
      </c>
      <c r="AG79" s="42" t="s">
        <v>286</v>
      </c>
      <c r="AH79" s="33">
        <v>1</v>
      </c>
      <c r="AI79" s="33">
        <v>1</v>
      </c>
      <c r="AJ79" s="33" t="str">
        <f t="shared" si="20"/>
        <v>UPDATE `product` SET `prod_price` = '3500' WHERE `product`.`sub_name` = 'MH55EW-NC';</v>
      </c>
      <c r="AK79" s="81">
        <v>3500</v>
      </c>
      <c r="AL79" s="81" t="str">
        <f t="shared" si="21"/>
        <v>UPDATE `product` SET `compare31` = '3500', `compare32` = '3500', `compare33` = '5000', `compare34` = '1800' WHERE `product`.`sub_name` = 'MH55EW-NC';</v>
      </c>
      <c r="AM79" s="81">
        <v>3500</v>
      </c>
      <c r="AN79" s="81">
        <v>3500</v>
      </c>
      <c r="AO79" s="81">
        <v>5000</v>
      </c>
      <c r="AP79" s="81">
        <v>1800</v>
      </c>
      <c r="AQ79" s="81" t="str">
        <f t="shared" si="22"/>
        <v>UPDATE `product` SET `compare35` = '140mm', `compare36` = '1-7呎(亂尺長)', `compare37` = '10.5mm', `compare38` = '' WHERE `product`.`sub_name` = 'MH55EW-NC';</v>
      </c>
      <c r="AR79" s="60" t="s">
        <v>328</v>
      </c>
      <c r="AS79" s="60" t="s">
        <v>325</v>
      </c>
      <c r="AT79" s="60" t="s">
        <v>341</v>
      </c>
      <c r="AU79" s="60"/>
    </row>
    <row r="80" spans="1:47" s="5" customFormat="1" ht="18.399999999999999" customHeight="1" x14ac:dyDescent="0.25">
      <c r="A80" s="2" t="str">
        <f t="shared" si="16"/>
        <v>UPDATE `product` SET `compare01` = 'AD', `compare02` = '深咖啡色', `compare03` = '自然色', `compare04` = 'Medium', `compare05` = '1360', `compare06` = 'Micro Bevel', `compare07` = '平滑表面', `compare08` = '自然透氣塗裝', `compare09` = '22', `compare10` = '30.74',</v>
      </c>
      <c r="B80" s="2" t="str">
        <f t="shared" si="17"/>
        <v>`compare11` = '0.881', `compare12` = '2.86', `compare13` = '56', `compare14` = '1721.44', `compare15` = '160.16', `compare16` = '23.75', `compare17` = '1330', `compare18` = '900', `compare19` = '2125', `compare20` = '295',</v>
      </c>
      <c r="C80" s="2" t="str">
        <f t="shared" si="18"/>
        <v>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'MH55EW-SM';</v>
      </c>
      <c r="D80" s="2" t="str">
        <f t="shared" si="19"/>
        <v>UPDATE `product` SET `compare01` = 'AD', `compare02` = '深咖啡色', `compare03` = '自然色', `compare04` = 'Medium', `compare05` = '1360', `compare06` = 'Micro Bevel', `compare07` = '平滑表面', `compare08` = '自然透氣塗裝', `compare09` = '22', `compare10` = '30.74',`compare11` = '0.881', `compare12` = '2.86', `compare13` = '56', `compare14` = '1721.44', `compare15` = '160.16', `compare16` = '23.75', `compare17` = '1330', `compare18` = '900', `compare19` = '2125', `compare20` = '295',`compare21` = '62', `compare22` = '複合式木地板(海島型木地板)', `compare23` = '橡木', `compare24` = '1', `compare25` = '1', `compare26` = '1', `compare27` = '1', `compare28` = '公母榫企口', `compare29` = '1', `compare30` = '1' WHERE `product`.`sub_name` = 'MH55EW-SM';</v>
      </c>
      <c r="E80" s="9" t="s">
        <v>101</v>
      </c>
      <c r="F80" s="14" t="s">
        <v>44</v>
      </c>
      <c r="G80" s="60" t="s">
        <v>275</v>
      </c>
      <c r="H80" s="60" t="s">
        <v>278</v>
      </c>
      <c r="I80" s="60" t="s">
        <v>15</v>
      </c>
      <c r="J80" s="60">
        <v>1360</v>
      </c>
      <c r="K80" s="60" t="s">
        <v>16</v>
      </c>
      <c r="L80" s="60" t="s">
        <v>283</v>
      </c>
      <c r="M80" s="60" t="s">
        <v>285</v>
      </c>
      <c r="N80" s="61">
        <v>22</v>
      </c>
      <c r="O80" s="60">
        <v>30.74</v>
      </c>
      <c r="P80" s="60">
        <v>0.88100000000000001</v>
      </c>
      <c r="Q80" s="60">
        <v>2.86</v>
      </c>
      <c r="R80" s="60">
        <v>56</v>
      </c>
      <c r="S80" s="62">
        <f t="shared" si="24"/>
        <v>1721.4399999999998</v>
      </c>
      <c r="T80" s="60">
        <f t="shared" si="25"/>
        <v>160.16</v>
      </c>
      <c r="U80" s="63">
        <v>23.75</v>
      </c>
      <c r="V80" s="64">
        <f t="shared" si="23"/>
        <v>1330</v>
      </c>
      <c r="W80" s="65">
        <v>900</v>
      </c>
      <c r="X80" s="65">
        <v>2125</v>
      </c>
      <c r="Y80" s="65">
        <v>295</v>
      </c>
      <c r="Z80" s="65">
        <v>62</v>
      </c>
      <c r="AA80" s="40" t="s">
        <v>281</v>
      </c>
      <c r="AB80" s="60" t="s">
        <v>288</v>
      </c>
      <c r="AC80" s="14">
        <v>1</v>
      </c>
      <c r="AD80" s="14">
        <v>1</v>
      </c>
      <c r="AE80" s="14">
        <v>1</v>
      </c>
      <c r="AF80" s="14">
        <v>1</v>
      </c>
      <c r="AG80" s="42" t="s">
        <v>286</v>
      </c>
      <c r="AH80" s="33">
        <v>1</v>
      </c>
      <c r="AI80" s="33">
        <v>1</v>
      </c>
      <c r="AJ80" s="33" t="str">
        <f t="shared" si="20"/>
        <v>UPDATE `product` SET `prod_price` = '3500' WHERE `product`.`sub_name` = 'MH55EW-SM';</v>
      </c>
      <c r="AK80" s="81">
        <v>3500</v>
      </c>
      <c r="AL80" s="81" t="str">
        <f t="shared" si="21"/>
        <v>UPDATE `product` SET `compare31` = '3500', `compare32` = '3500', `compare33` = '5000', `compare34` = '1800' WHERE `product`.`sub_name` = 'MH55EW-SM';</v>
      </c>
      <c r="AM80" s="81">
        <v>3500</v>
      </c>
      <c r="AN80" s="81">
        <v>3500</v>
      </c>
      <c r="AO80" s="81">
        <v>5000</v>
      </c>
      <c r="AP80" s="81">
        <v>1800</v>
      </c>
      <c r="AQ80" s="81" t="str">
        <f t="shared" si="22"/>
        <v>UPDATE `product` SET `compare35` = '140mm', `compare36` = '1-7呎(亂尺長)', `compare37` = '10.5mm', `compare38` = '' WHERE `product`.`sub_name` = 'MH55EW-SM';</v>
      </c>
      <c r="AR80" s="60" t="s">
        <v>328</v>
      </c>
      <c r="AS80" s="60" t="s">
        <v>325</v>
      </c>
      <c r="AT80" s="60" t="s">
        <v>341</v>
      </c>
      <c r="AU80" s="60"/>
    </row>
    <row r="81" spans="1:47" ht="18.399999999999999" customHeight="1" x14ac:dyDescent="0.25">
      <c r="A81" s="2" t="str">
        <f t="shared" si="16"/>
        <v>UPDATE `product` SET `compare01` = 'ABC', `compare02` = '紅色', `compare03` = '', `compare04` = 'Medium', `compare05` = '2200', `compare06` = 'Micro Bevel', `compare07` = '平滑表面', `compare08` = 'UV Coating', `compare09` = '64', `compare10` = '20.25',</v>
      </c>
      <c r="B81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1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'G0710 (420mm)';</v>
      </c>
      <c r="D81" s="2" t="str">
        <f t="shared" si="19"/>
        <v>UPDATE `product` SET `compare01` = 'ABC', `compare02` = '紅色', `compare03` = '', `compare04` = 'Medium', `compare05` = '2200',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'G0710 (420mm)';</v>
      </c>
      <c r="E81" s="9" t="s">
        <v>102</v>
      </c>
      <c r="F81" s="9" t="s">
        <v>103</v>
      </c>
      <c r="G81" s="60" t="s">
        <v>279</v>
      </c>
      <c r="H81" s="60"/>
      <c r="I81" s="60" t="s">
        <v>15</v>
      </c>
      <c r="J81" s="60">
        <v>2200</v>
      </c>
      <c r="K81" s="60" t="s">
        <v>16</v>
      </c>
      <c r="L81" s="60" t="s">
        <v>283</v>
      </c>
      <c r="M81" s="60" t="s">
        <v>104</v>
      </c>
      <c r="N81" s="61">
        <v>64</v>
      </c>
      <c r="O81" s="60">
        <v>20.25</v>
      </c>
      <c r="P81" s="60">
        <v>0.58099999999999996</v>
      </c>
      <c r="Q81" s="60">
        <v>1.88</v>
      </c>
      <c r="R81" s="60">
        <v>55</v>
      </c>
      <c r="S81" s="62">
        <f>R81*O81</f>
        <v>1113.75</v>
      </c>
      <c r="T81" s="60">
        <f>R81*Q81</f>
        <v>103.39999999999999</v>
      </c>
      <c r="U81" s="66">
        <v>17.2</v>
      </c>
      <c r="V81" s="67">
        <f>R81*U81</f>
        <v>946</v>
      </c>
      <c r="W81" s="65">
        <v>420</v>
      </c>
      <c r="X81" s="65">
        <v>855</v>
      </c>
      <c r="Y81" s="65">
        <v>295</v>
      </c>
      <c r="Z81" s="65">
        <v>90</v>
      </c>
      <c r="AA81" s="40" t="s">
        <v>281</v>
      </c>
      <c r="AB81" s="60" t="s">
        <v>304</v>
      </c>
      <c r="AC81" s="14">
        <v>1</v>
      </c>
      <c r="AD81" s="14">
        <v>1</v>
      </c>
      <c r="AE81" s="14">
        <v>1</v>
      </c>
      <c r="AF81" s="14">
        <v>1</v>
      </c>
      <c r="AG81" s="42" t="s">
        <v>286</v>
      </c>
      <c r="AH81" s="33">
        <v>1</v>
      </c>
      <c r="AI81" s="33">
        <v>1</v>
      </c>
      <c r="AJ81" s="33" t="str">
        <f t="shared" si="20"/>
        <v>UPDATE `product` SET `prod_price` = '4000' WHERE `product`.`sub_name` = 'G0710 (420mm)';</v>
      </c>
      <c r="AK81" s="81">
        <v>4000</v>
      </c>
      <c r="AL81" s="81" t="str">
        <f t="shared" si="21"/>
        <v>UPDATE `product` SET `compare31` = '4000', `compare32` = '4000', `compare33` = '0', `compare34` = '0' WHERE `product`.`sub_name` = 'G0710 (420mm)';</v>
      </c>
      <c r="AM81" s="81">
        <v>4000</v>
      </c>
      <c r="AN81" s="81">
        <v>4000</v>
      </c>
      <c r="AO81" s="82">
        <v>0</v>
      </c>
      <c r="AP81" s="82">
        <v>0</v>
      </c>
      <c r="AQ81" s="81" t="str">
        <f t="shared" si="22"/>
        <v>UPDATE `product` SET `compare35` = '70mm', `compare36` = '420mm / 560mm', `compare37` = '10.5mm', `compare38` = '' WHERE `product`.`sub_name` = 'G0710 (420mm)';</v>
      </c>
      <c r="AR81" s="60" t="s">
        <v>342</v>
      </c>
      <c r="AS81" s="60" t="s">
        <v>343</v>
      </c>
      <c r="AT81" s="60" t="s">
        <v>341</v>
      </c>
      <c r="AU81" s="60"/>
    </row>
    <row r="82" spans="1:47" ht="18.399999999999999" customHeight="1" x14ac:dyDescent="0.25">
      <c r="A82" s="2" t="str">
        <f t="shared" si="16"/>
        <v>UPDATE `product` SET `compare01` = 'ABC', `compare02` = '灰色', `compare03` = '', `compare04` = 'Light', `compare05` = '1360', `compare06` = 'Micro Bevel', `compare07` = '平滑表面', `compare08` = 'UV Coating', `compare09` = '64', `compare10` = '20.25',</v>
      </c>
      <c r="B82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2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'G0712-DG (420mm)';</v>
      </c>
      <c r="D82" s="2" t="str">
        <f t="shared" si="19"/>
        <v>UPDATE `product` SET `compare01` = 'ABC', `compare02` = '灰色', `compare03` = '', `compare04` = 'Light', `compare05` = '1360',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'G0712-DG (420mm)';</v>
      </c>
      <c r="E82" s="9" t="s">
        <v>106</v>
      </c>
      <c r="F82" s="9" t="s">
        <v>103</v>
      </c>
      <c r="G82" s="60" t="s">
        <v>276</v>
      </c>
      <c r="H82" s="60"/>
      <c r="I82" s="60" t="s">
        <v>20</v>
      </c>
      <c r="J82" s="60">
        <v>1360</v>
      </c>
      <c r="K82" s="60" t="s">
        <v>16</v>
      </c>
      <c r="L82" s="60" t="s">
        <v>283</v>
      </c>
      <c r="M82" s="60" t="s">
        <v>104</v>
      </c>
      <c r="N82" s="61">
        <v>64</v>
      </c>
      <c r="O82" s="60">
        <v>20.25</v>
      </c>
      <c r="P82" s="60">
        <v>0.58099999999999996</v>
      </c>
      <c r="Q82" s="60">
        <v>1.88</v>
      </c>
      <c r="R82" s="60">
        <v>55</v>
      </c>
      <c r="S82" s="62">
        <f>R82*O82</f>
        <v>1113.75</v>
      </c>
      <c r="T82" s="60">
        <f>R82*Q82</f>
        <v>103.39999999999999</v>
      </c>
      <c r="U82" s="66">
        <v>17.2</v>
      </c>
      <c r="V82" s="67">
        <f>R82*U82</f>
        <v>946</v>
      </c>
      <c r="W82" s="65">
        <v>420</v>
      </c>
      <c r="X82" s="65">
        <v>855</v>
      </c>
      <c r="Y82" s="65">
        <v>295</v>
      </c>
      <c r="Z82" s="65">
        <v>90</v>
      </c>
      <c r="AA82" s="40" t="s">
        <v>281</v>
      </c>
      <c r="AB82" s="60" t="s">
        <v>304</v>
      </c>
      <c r="AC82" s="14">
        <v>1</v>
      </c>
      <c r="AD82" s="14">
        <v>1</v>
      </c>
      <c r="AE82" s="14">
        <v>1</v>
      </c>
      <c r="AF82" s="14">
        <v>1</v>
      </c>
      <c r="AG82" s="42" t="s">
        <v>286</v>
      </c>
      <c r="AH82" s="33">
        <v>1</v>
      </c>
      <c r="AI82" s="33">
        <v>1</v>
      </c>
      <c r="AJ82" s="33" t="str">
        <f t="shared" si="20"/>
        <v>UPDATE `product` SET `prod_price` = '4000' WHERE `product`.`sub_name` = 'G0712-DG (420mm)';</v>
      </c>
      <c r="AK82" s="81">
        <v>4000</v>
      </c>
      <c r="AL82" s="81" t="str">
        <f t="shared" si="21"/>
        <v>UPDATE `product` SET `compare31` = '4000', `compare32` = '4000', `compare33` = '0', `compare34` = '0' WHERE `product`.`sub_name` = 'G0712-DG (420mm)';</v>
      </c>
      <c r="AM82" s="81">
        <v>4000</v>
      </c>
      <c r="AN82" s="81">
        <v>4000</v>
      </c>
      <c r="AO82" s="82">
        <v>0</v>
      </c>
      <c r="AP82" s="82">
        <v>0</v>
      </c>
      <c r="AQ82" s="81" t="str">
        <f t="shared" si="22"/>
        <v>UPDATE `product` SET `compare35` = '70mm', `compare36` = '420mm / 560mm', `compare37` = '10.5mm', `compare38` = '' WHERE `product`.`sub_name` = 'G0712-DG (420mm)';</v>
      </c>
      <c r="AR82" s="60" t="s">
        <v>342</v>
      </c>
      <c r="AS82" s="60" t="s">
        <v>343</v>
      </c>
      <c r="AT82" s="60" t="s">
        <v>341</v>
      </c>
      <c r="AU82" s="60"/>
    </row>
    <row r="83" spans="1:47" ht="18.399999999999999" customHeight="1" x14ac:dyDescent="0.25">
      <c r="A83" s="2" t="str">
        <f t="shared" si="16"/>
        <v>UPDATE `product` SET `compare01` = 'ABC', `compare02` = '灰色', `compare03` = '', `compare04` = 'Light', `compare05` = '1360', `compare06` = 'Micro Bevel', `compare07` = '平滑表面', `compare08` = 'UV Coating', `compare09` = '64', `compare10` = '20.25',</v>
      </c>
      <c r="B83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3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'G0712-LG (420mm)';</v>
      </c>
      <c r="D83" s="2" t="str">
        <f t="shared" si="19"/>
        <v>UPDATE `product` SET `compare01` = 'ABC', `compare02` = '灰色', `compare03` = '', `compare04` = 'Light', `compare05` = '1360',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'G0712-LG (420mm)';</v>
      </c>
      <c r="E83" s="9" t="s">
        <v>107</v>
      </c>
      <c r="F83" s="9" t="s">
        <v>103</v>
      </c>
      <c r="G83" s="60" t="s">
        <v>276</v>
      </c>
      <c r="H83" s="60"/>
      <c r="I83" s="60" t="s">
        <v>20</v>
      </c>
      <c r="J83" s="60">
        <v>1360</v>
      </c>
      <c r="K83" s="60" t="s">
        <v>16</v>
      </c>
      <c r="L83" s="60" t="s">
        <v>283</v>
      </c>
      <c r="M83" s="60" t="s">
        <v>104</v>
      </c>
      <c r="N83" s="61">
        <v>64</v>
      </c>
      <c r="O83" s="60">
        <v>20.25</v>
      </c>
      <c r="P83" s="60">
        <v>0.58099999999999996</v>
      </c>
      <c r="Q83" s="60">
        <v>1.88</v>
      </c>
      <c r="R83" s="60">
        <v>55</v>
      </c>
      <c r="S83" s="62">
        <f>R83*O83</f>
        <v>1113.75</v>
      </c>
      <c r="T83" s="60">
        <f>R83*Q83</f>
        <v>103.39999999999999</v>
      </c>
      <c r="U83" s="66">
        <v>17.2</v>
      </c>
      <c r="V83" s="67">
        <f>R83*U83</f>
        <v>946</v>
      </c>
      <c r="W83" s="65">
        <v>420</v>
      </c>
      <c r="X83" s="65">
        <v>855</v>
      </c>
      <c r="Y83" s="65">
        <v>295</v>
      </c>
      <c r="Z83" s="65">
        <v>90</v>
      </c>
      <c r="AA83" s="40" t="s">
        <v>281</v>
      </c>
      <c r="AB83" s="60" t="s">
        <v>304</v>
      </c>
      <c r="AC83" s="14">
        <v>1</v>
      </c>
      <c r="AD83" s="14">
        <v>1</v>
      </c>
      <c r="AE83" s="14">
        <v>1</v>
      </c>
      <c r="AF83" s="14">
        <v>1</v>
      </c>
      <c r="AG83" s="42" t="s">
        <v>286</v>
      </c>
      <c r="AH83" s="33">
        <v>1</v>
      </c>
      <c r="AI83" s="33">
        <v>1</v>
      </c>
      <c r="AJ83" s="33" t="str">
        <f t="shared" si="20"/>
        <v>UPDATE `product` SET `prod_price` = '4000' WHERE `product`.`sub_name` = 'G0712-LG (420mm)';</v>
      </c>
      <c r="AK83" s="81">
        <v>4000</v>
      </c>
      <c r="AL83" s="81" t="str">
        <f t="shared" si="21"/>
        <v>UPDATE `product` SET `compare31` = '4000', `compare32` = '4000', `compare33` = '0', `compare34` = '0' WHERE `product`.`sub_name` = 'G0712-LG (420mm)';</v>
      </c>
      <c r="AM83" s="81">
        <v>4000</v>
      </c>
      <c r="AN83" s="81">
        <v>4000</v>
      </c>
      <c r="AO83" s="82">
        <v>0</v>
      </c>
      <c r="AP83" s="82">
        <v>0</v>
      </c>
      <c r="AQ83" s="81" t="str">
        <f t="shared" si="22"/>
        <v>UPDATE `product` SET `compare35` = '70mm', `compare36` = '420mm / 560mm', `compare37` = '10.5mm', `compare38` = '' WHERE `product`.`sub_name` = 'G0712-LG (420mm)';</v>
      </c>
      <c r="AR83" s="60" t="s">
        <v>342</v>
      </c>
      <c r="AS83" s="60" t="s">
        <v>343</v>
      </c>
      <c r="AT83" s="60" t="s">
        <v>341</v>
      </c>
      <c r="AU83" s="60"/>
    </row>
    <row r="84" spans="1:47" ht="18.399999999999999" customHeight="1" x14ac:dyDescent="0.25">
      <c r="A84" s="2" t="str">
        <f t="shared" si="16"/>
        <v>UPDATE `product` SET `compare01` = 'ABC', `compare02` = '深咖啡色', `compare03` = '', `compare04` = 'Medium', `compare05` = '1010', `compare06` = 'Micro Bevel', `compare07` = '平滑表面', `compare08` = 'UV Coating', `compare09` = '64', `compare10` = '20.25',</v>
      </c>
      <c r="B84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4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'G0719 (420mm)';</v>
      </c>
      <c r="D84" s="2" t="str">
        <f t="shared" si="19"/>
        <v>UPDATE `product` SET `compare01` = 'ABC', `compare02` = '深咖啡色', `compare03` = '', `compare04` = 'Medium', `compare05` = '1010',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'G0719 (420mm)';</v>
      </c>
      <c r="E84" s="9" t="s">
        <v>108</v>
      </c>
      <c r="F84" s="9" t="s">
        <v>103</v>
      </c>
      <c r="G84" s="60" t="s">
        <v>275</v>
      </c>
      <c r="H84" s="60"/>
      <c r="I84" s="60" t="s">
        <v>15</v>
      </c>
      <c r="J84" s="60">
        <v>1010</v>
      </c>
      <c r="K84" s="60" t="s">
        <v>16</v>
      </c>
      <c r="L84" s="60" t="s">
        <v>283</v>
      </c>
      <c r="M84" s="60" t="s">
        <v>104</v>
      </c>
      <c r="N84" s="61">
        <v>64</v>
      </c>
      <c r="O84" s="60">
        <v>20.25</v>
      </c>
      <c r="P84" s="60">
        <v>0.58099999999999996</v>
      </c>
      <c r="Q84" s="60">
        <v>1.88</v>
      </c>
      <c r="R84" s="60">
        <v>55</v>
      </c>
      <c r="S84" s="62">
        <f t="shared" ref="S84:S88" si="26">R84*O84</f>
        <v>1113.75</v>
      </c>
      <c r="T84" s="60">
        <f t="shared" ref="T84:T88" si="27">R84*Q84</f>
        <v>103.39999999999999</v>
      </c>
      <c r="U84" s="66">
        <v>17.2</v>
      </c>
      <c r="V84" s="67">
        <f t="shared" ref="V84:V88" si="28">R84*U84</f>
        <v>946</v>
      </c>
      <c r="W84" s="65">
        <v>420</v>
      </c>
      <c r="X84" s="65">
        <v>855</v>
      </c>
      <c r="Y84" s="65">
        <v>295</v>
      </c>
      <c r="Z84" s="65">
        <v>90</v>
      </c>
      <c r="AA84" s="40" t="s">
        <v>281</v>
      </c>
      <c r="AB84" s="60" t="s">
        <v>304</v>
      </c>
      <c r="AC84" s="14">
        <v>1</v>
      </c>
      <c r="AD84" s="14">
        <v>1</v>
      </c>
      <c r="AE84" s="14">
        <v>1</v>
      </c>
      <c r="AF84" s="14">
        <v>1</v>
      </c>
      <c r="AG84" s="42" t="s">
        <v>286</v>
      </c>
      <c r="AH84" s="33">
        <v>1</v>
      </c>
      <c r="AI84" s="33">
        <v>1</v>
      </c>
      <c r="AJ84" s="33" t="str">
        <f t="shared" si="20"/>
        <v>UPDATE `product` SET `prod_price` = '4000' WHERE `product`.`sub_name` = 'G0719 (420mm)';</v>
      </c>
      <c r="AK84" s="81">
        <v>4000</v>
      </c>
      <c r="AL84" s="81" t="str">
        <f t="shared" si="21"/>
        <v>UPDATE `product` SET `compare31` = '4000', `compare32` = '4000', `compare33` = '0', `compare34` = '0' WHERE `product`.`sub_name` = 'G0719 (420mm)';</v>
      </c>
      <c r="AM84" s="81">
        <v>4000</v>
      </c>
      <c r="AN84" s="81">
        <v>4000</v>
      </c>
      <c r="AO84" s="82">
        <v>0</v>
      </c>
      <c r="AP84" s="82">
        <v>0</v>
      </c>
      <c r="AQ84" s="81" t="str">
        <f t="shared" si="22"/>
        <v>UPDATE `product` SET `compare35` = '70mm', `compare36` = '420mm / 560mm', `compare37` = '10.5mm', `compare38` = '' WHERE `product`.`sub_name` = 'G0719 (420mm)';</v>
      </c>
      <c r="AR84" s="60" t="s">
        <v>342</v>
      </c>
      <c r="AS84" s="60" t="s">
        <v>343</v>
      </c>
      <c r="AT84" s="60" t="s">
        <v>341</v>
      </c>
      <c r="AU84" s="60"/>
    </row>
    <row r="85" spans="1:47" ht="18.399999999999999" customHeight="1" x14ac:dyDescent="0.25">
      <c r="A85" s="2" t="str">
        <f t="shared" si="16"/>
        <v>UPDATE `product` SET `compare01` = 'ABC', `compare02` = '深咖啡色', `compare03` = '', `compare04` = 'Medium', `compare05` = '3540', `compare06` = 'Micro Bevel', `compare07` = '平滑表面', `compare08` = 'UV Coating', `compare09` = '64', `compare10` = '20.25',</v>
      </c>
      <c r="B85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5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'G0720 (420mm)';</v>
      </c>
      <c r="D85" s="2" t="str">
        <f t="shared" si="19"/>
        <v>UPDATE `product` SET `compare01` = 'ABC', `compare02` = '深咖啡色', `compare03` = '', `compare04` = 'Medium', `compare05` = '3540',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'G0720 (420mm)';</v>
      </c>
      <c r="E85" s="9" t="s">
        <v>109</v>
      </c>
      <c r="F85" s="9" t="s">
        <v>103</v>
      </c>
      <c r="G85" s="60" t="s">
        <v>275</v>
      </c>
      <c r="H85" s="60"/>
      <c r="I85" s="60" t="s">
        <v>15</v>
      </c>
      <c r="J85" s="60">
        <v>3540</v>
      </c>
      <c r="K85" s="60" t="s">
        <v>16</v>
      </c>
      <c r="L85" s="60" t="s">
        <v>283</v>
      </c>
      <c r="M85" s="60" t="s">
        <v>104</v>
      </c>
      <c r="N85" s="61">
        <v>64</v>
      </c>
      <c r="O85" s="60">
        <v>20.25</v>
      </c>
      <c r="P85" s="60">
        <v>0.58099999999999996</v>
      </c>
      <c r="Q85" s="60">
        <v>1.88</v>
      </c>
      <c r="R85" s="60">
        <v>55</v>
      </c>
      <c r="S85" s="62">
        <f t="shared" si="26"/>
        <v>1113.75</v>
      </c>
      <c r="T85" s="60">
        <f t="shared" si="27"/>
        <v>103.39999999999999</v>
      </c>
      <c r="U85" s="66">
        <v>17.2</v>
      </c>
      <c r="V85" s="67">
        <f t="shared" si="28"/>
        <v>946</v>
      </c>
      <c r="W85" s="65">
        <v>420</v>
      </c>
      <c r="X85" s="65">
        <v>855</v>
      </c>
      <c r="Y85" s="65">
        <v>295</v>
      </c>
      <c r="Z85" s="65">
        <v>90</v>
      </c>
      <c r="AA85" s="40" t="s">
        <v>281</v>
      </c>
      <c r="AB85" s="60" t="s">
        <v>304</v>
      </c>
      <c r="AC85" s="14">
        <v>1</v>
      </c>
      <c r="AD85" s="14">
        <v>1</v>
      </c>
      <c r="AE85" s="14">
        <v>1</v>
      </c>
      <c r="AF85" s="14">
        <v>1</v>
      </c>
      <c r="AG85" s="42" t="s">
        <v>286</v>
      </c>
      <c r="AH85" s="33">
        <v>1</v>
      </c>
      <c r="AI85" s="33">
        <v>1</v>
      </c>
      <c r="AJ85" s="33" t="str">
        <f t="shared" si="20"/>
        <v>UPDATE `product` SET `prod_price` = '4000' WHERE `product`.`sub_name` = 'G0720 (420mm)';</v>
      </c>
      <c r="AK85" s="81">
        <v>4000</v>
      </c>
      <c r="AL85" s="81" t="str">
        <f t="shared" si="21"/>
        <v>UPDATE `product` SET `compare31` = '4000', `compare32` = '4000', `compare33` = '0', `compare34` = '0' WHERE `product`.`sub_name` = 'G0720 (420mm)';</v>
      </c>
      <c r="AM85" s="81">
        <v>4000</v>
      </c>
      <c r="AN85" s="81">
        <v>4000</v>
      </c>
      <c r="AO85" s="82">
        <v>0</v>
      </c>
      <c r="AP85" s="82">
        <v>0</v>
      </c>
      <c r="AQ85" s="81" t="str">
        <f t="shared" si="22"/>
        <v>UPDATE `product` SET `compare35` = '70mm', `compare36` = '420mm / 560mm', `compare37` = '10.5mm', `compare38` = '' WHERE `product`.`sub_name` = 'G0720 (420mm)';</v>
      </c>
      <c r="AR85" s="60" t="s">
        <v>342</v>
      </c>
      <c r="AS85" s="60" t="s">
        <v>343</v>
      </c>
      <c r="AT85" s="60" t="s">
        <v>341</v>
      </c>
      <c r="AU85" s="60"/>
    </row>
    <row r="86" spans="1:47" ht="18.399999999999999" customHeight="1" x14ac:dyDescent="0.25">
      <c r="A86" s="2" t="str">
        <f t="shared" si="16"/>
        <v>UPDATE `product` SET `compare01` = 'ABC', `compare02` = '自然色', `compare03` = '', `compare04` = 'Light', `compare05` = '1450', `compare06` = 'Micro Bevel', `compare07` = '平滑表面', `compare08` = 'UV Coating', `compare09` = '64', `compare10` = '20.25',</v>
      </c>
      <c r="B86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6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'G0721 (420mm)';</v>
      </c>
      <c r="D86" s="2" t="str">
        <f t="shared" si="19"/>
        <v>UPDATE `product` SET `compare01` = 'ABC', `compare02` = '自然色', `compare03` = '', `compare04` = 'Light', `compare05` = '1450',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'G0721 (420mm)';</v>
      </c>
      <c r="E86" s="9" t="s">
        <v>110</v>
      </c>
      <c r="F86" s="9" t="s">
        <v>103</v>
      </c>
      <c r="G86" s="60" t="s">
        <v>278</v>
      </c>
      <c r="H86" s="60"/>
      <c r="I86" s="60" t="s">
        <v>20</v>
      </c>
      <c r="J86" s="60">
        <v>1450</v>
      </c>
      <c r="K86" s="60" t="s">
        <v>16</v>
      </c>
      <c r="L86" s="60" t="s">
        <v>283</v>
      </c>
      <c r="M86" s="60" t="s">
        <v>104</v>
      </c>
      <c r="N86" s="61">
        <v>64</v>
      </c>
      <c r="O86" s="60">
        <v>20.25</v>
      </c>
      <c r="P86" s="60">
        <v>0.58099999999999996</v>
      </c>
      <c r="Q86" s="60">
        <v>1.88</v>
      </c>
      <c r="R86" s="60">
        <v>55</v>
      </c>
      <c r="S86" s="62">
        <f t="shared" si="26"/>
        <v>1113.75</v>
      </c>
      <c r="T86" s="60">
        <f t="shared" si="27"/>
        <v>103.39999999999999</v>
      </c>
      <c r="U86" s="66">
        <v>17.2</v>
      </c>
      <c r="V86" s="67">
        <f t="shared" si="28"/>
        <v>946</v>
      </c>
      <c r="W86" s="65">
        <v>420</v>
      </c>
      <c r="X86" s="65">
        <v>855</v>
      </c>
      <c r="Y86" s="65">
        <v>295</v>
      </c>
      <c r="Z86" s="65">
        <v>90</v>
      </c>
      <c r="AA86" s="40" t="s">
        <v>281</v>
      </c>
      <c r="AB86" s="60" t="s">
        <v>304</v>
      </c>
      <c r="AC86" s="14">
        <v>1</v>
      </c>
      <c r="AD86" s="14">
        <v>1</v>
      </c>
      <c r="AE86" s="14">
        <v>1</v>
      </c>
      <c r="AF86" s="14">
        <v>1</v>
      </c>
      <c r="AG86" s="42" t="s">
        <v>286</v>
      </c>
      <c r="AH86" s="33">
        <v>1</v>
      </c>
      <c r="AI86" s="33">
        <v>1</v>
      </c>
      <c r="AJ86" s="33" t="str">
        <f t="shared" si="20"/>
        <v>UPDATE `product` SET `prod_price` = '4000' WHERE `product`.`sub_name` = 'G0721 (420mm)';</v>
      </c>
      <c r="AK86" s="81">
        <v>4000</v>
      </c>
      <c r="AL86" s="81" t="str">
        <f t="shared" si="21"/>
        <v>UPDATE `product` SET `compare31` = '4000', `compare32` = '4000', `compare33` = '0', `compare34` = '0' WHERE `product`.`sub_name` = 'G0721 (420mm)';</v>
      </c>
      <c r="AM86" s="81">
        <v>4000</v>
      </c>
      <c r="AN86" s="81">
        <v>4000</v>
      </c>
      <c r="AO86" s="82">
        <v>0</v>
      </c>
      <c r="AP86" s="82">
        <v>0</v>
      </c>
      <c r="AQ86" s="81" t="str">
        <f t="shared" si="22"/>
        <v>UPDATE `product` SET `compare35` = '70mm', `compare36` = '420mm / 560mm', `compare37` = '10.5mm', `compare38` = '' WHERE `product`.`sub_name` = 'G0721 (420mm)';</v>
      </c>
      <c r="AR86" s="60" t="s">
        <v>342</v>
      </c>
      <c r="AS86" s="60" t="s">
        <v>343</v>
      </c>
      <c r="AT86" s="60" t="s">
        <v>341</v>
      </c>
      <c r="AU86" s="60"/>
    </row>
    <row r="87" spans="1:47" ht="18.399999999999999" customHeight="1" x14ac:dyDescent="0.25">
      <c r="A87" s="2" t="str">
        <f t="shared" si="16"/>
        <v>UPDATE `product` SET `compare01` = 'ABC', `compare02` = '自然色', `compare03` = '', `compare04` = 'Medium', `compare05` = '2350', `compare06` = 'Micro Bevel', `compare07` = '平滑表面', `compare08` = 'UV Coating', `compare09` = '64', `compare10` = '20.25',</v>
      </c>
      <c r="B87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7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'G0727 (420mm)';</v>
      </c>
      <c r="D87" s="2" t="str">
        <f t="shared" si="19"/>
        <v>UPDATE `product` SET `compare01` = 'ABC', `compare02` = '自然色', `compare03` = '', `compare04` = 'Medium', `compare05` = '2350',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'G0727 (420mm)';</v>
      </c>
      <c r="E87" s="9" t="s">
        <v>111</v>
      </c>
      <c r="F87" s="9" t="s">
        <v>103</v>
      </c>
      <c r="G87" s="60" t="s">
        <v>278</v>
      </c>
      <c r="H87" s="60"/>
      <c r="I87" s="60" t="s">
        <v>15</v>
      </c>
      <c r="J87" s="60">
        <v>2350</v>
      </c>
      <c r="K87" s="60" t="s">
        <v>16</v>
      </c>
      <c r="L87" s="60" t="s">
        <v>283</v>
      </c>
      <c r="M87" s="60" t="s">
        <v>104</v>
      </c>
      <c r="N87" s="61">
        <v>64</v>
      </c>
      <c r="O87" s="60">
        <v>20.25</v>
      </c>
      <c r="P87" s="60">
        <v>0.58099999999999996</v>
      </c>
      <c r="Q87" s="60">
        <v>1.88</v>
      </c>
      <c r="R87" s="60">
        <v>55</v>
      </c>
      <c r="S87" s="62">
        <f t="shared" si="26"/>
        <v>1113.75</v>
      </c>
      <c r="T87" s="60">
        <f t="shared" si="27"/>
        <v>103.39999999999999</v>
      </c>
      <c r="U87" s="66">
        <v>17.2</v>
      </c>
      <c r="V87" s="67">
        <f t="shared" si="28"/>
        <v>946</v>
      </c>
      <c r="W87" s="65">
        <v>420</v>
      </c>
      <c r="X87" s="65">
        <v>855</v>
      </c>
      <c r="Y87" s="65">
        <v>295</v>
      </c>
      <c r="Z87" s="65">
        <v>90</v>
      </c>
      <c r="AA87" s="40" t="s">
        <v>281</v>
      </c>
      <c r="AB87" s="60" t="s">
        <v>304</v>
      </c>
      <c r="AC87" s="14">
        <v>1</v>
      </c>
      <c r="AD87" s="14">
        <v>1</v>
      </c>
      <c r="AE87" s="14">
        <v>1</v>
      </c>
      <c r="AF87" s="14">
        <v>1</v>
      </c>
      <c r="AG87" s="42" t="s">
        <v>286</v>
      </c>
      <c r="AH87" s="33">
        <v>1</v>
      </c>
      <c r="AI87" s="33">
        <v>1</v>
      </c>
      <c r="AJ87" s="33" t="str">
        <f t="shared" si="20"/>
        <v>UPDATE `product` SET `prod_price` = '4000' WHERE `product`.`sub_name` = 'G0727 (420mm)';</v>
      </c>
      <c r="AK87" s="81">
        <v>4000</v>
      </c>
      <c r="AL87" s="81" t="str">
        <f t="shared" si="21"/>
        <v>UPDATE `product` SET `compare31` = '4000', `compare32` = '4000', `compare33` = '0', `compare34` = '0' WHERE `product`.`sub_name` = 'G0727 (420mm)';</v>
      </c>
      <c r="AM87" s="81">
        <v>4000</v>
      </c>
      <c r="AN87" s="81">
        <v>4000</v>
      </c>
      <c r="AO87" s="82">
        <v>0</v>
      </c>
      <c r="AP87" s="82">
        <v>0</v>
      </c>
      <c r="AQ87" s="81" t="str">
        <f t="shared" si="22"/>
        <v>UPDATE `product` SET `compare35` = '70mm', `compare36` = '420mm / 560mm', `compare37` = '10.5mm', `compare38` = '' WHERE `product`.`sub_name` = 'G0727 (420mm)';</v>
      </c>
      <c r="AR87" s="60" t="s">
        <v>342</v>
      </c>
      <c r="AS87" s="60" t="s">
        <v>343</v>
      </c>
      <c r="AT87" s="60" t="s">
        <v>341</v>
      </c>
      <c r="AU87" s="60"/>
    </row>
    <row r="88" spans="1:47" ht="18.399999999999999" customHeight="1" x14ac:dyDescent="0.25">
      <c r="A88" s="2" t="str">
        <f t="shared" si="16"/>
        <v>UPDATE `product` SET `compare01` = 'ABC', `compare02` = '自然色', `compare03` = '', `compare04` = 'Light', `compare05` = '1820', `compare06` = 'Micro Bevel', `compare07` = '平滑表面', `compare08` = 'UV Coating', `compare09` = '64', `compare10` = '20.25',</v>
      </c>
      <c r="B88" s="2" t="str">
        <f t="shared" si="17"/>
        <v>`compare11` = '0.581', `compare12` = '1.88', `compare13` = '55', `compare14` = '1113.75', `compare15` = '103.4', `compare16` = '17.2', `compare17` = '946', `compare18` = '420', `compare19` = '855', `compare20` = '295',</v>
      </c>
      <c r="C88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'G0730 (420mm)';</v>
      </c>
      <c r="D88" s="2" t="str">
        <f t="shared" si="19"/>
        <v>UPDATE `product` SET `compare01` = 'ABC', `compare02` = '自然色', `compare03` = '', `compare04` = 'Light', `compare05` = '1820', `compare06` = 'Micro Bevel', `compare07` = '平滑表面', `compare08` = 'UV Coating', `compare09` = '64', `compare10` = '20.25',`compare11` = '0.581', `compare12` = '1.88', `compare13` = '55', `compare14` = '1113.75', `compare15` = '103.4', `compare16` = '17.2', `compare17` = '946', `compare18` = '420', `compare19` = '855',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'G0730 (420mm)';</v>
      </c>
      <c r="E88" s="9" t="s">
        <v>112</v>
      </c>
      <c r="F88" s="9" t="s">
        <v>103</v>
      </c>
      <c r="G88" s="60" t="s">
        <v>278</v>
      </c>
      <c r="H88" s="60"/>
      <c r="I88" s="60" t="s">
        <v>20</v>
      </c>
      <c r="J88" s="60">
        <v>1820</v>
      </c>
      <c r="K88" s="60" t="s">
        <v>16</v>
      </c>
      <c r="L88" s="60" t="s">
        <v>283</v>
      </c>
      <c r="M88" s="60" t="s">
        <v>104</v>
      </c>
      <c r="N88" s="61">
        <v>64</v>
      </c>
      <c r="O88" s="60">
        <v>20.25</v>
      </c>
      <c r="P88" s="60">
        <v>0.58099999999999996</v>
      </c>
      <c r="Q88" s="60">
        <v>1.88</v>
      </c>
      <c r="R88" s="60">
        <v>55</v>
      </c>
      <c r="S88" s="62">
        <f t="shared" si="26"/>
        <v>1113.75</v>
      </c>
      <c r="T88" s="60">
        <f t="shared" si="27"/>
        <v>103.39999999999999</v>
      </c>
      <c r="U88" s="66">
        <v>17.2</v>
      </c>
      <c r="V88" s="67">
        <f t="shared" si="28"/>
        <v>946</v>
      </c>
      <c r="W88" s="65">
        <v>420</v>
      </c>
      <c r="X88" s="65">
        <v>855</v>
      </c>
      <c r="Y88" s="65">
        <v>295</v>
      </c>
      <c r="Z88" s="65">
        <v>90</v>
      </c>
      <c r="AA88" s="40" t="s">
        <v>281</v>
      </c>
      <c r="AB88" s="60" t="s">
        <v>304</v>
      </c>
      <c r="AC88" s="14">
        <v>1</v>
      </c>
      <c r="AD88" s="14">
        <v>1</v>
      </c>
      <c r="AE88" s="14">
        <v>1</v>
      </c>
      <c r="AF88" s="14">
        <v>1</v>
      </c>
      <c r="AG88" s="42" t="s">
        <v>286</v>
      </c>
      <c r="AH88" s="33">
        <v>1</v>
      </c>
      <c r="AI88" s="33">
        <v>1</v>
      </c>
      <c r="AJ88" s="33" t="str">
        <f t="shared" si="20"/>
        <v>UPDATE `product` SET `prod_price` = '4000' WHERE `product`.`sub_name` = 'G0730 (420mm)';</v>
      </c>
      <c r="AK88" s="81">
        <v>4000</v>
      </c>
      <c r="AL88" s="81" t="str">
        <f t="shared" si="21"/>
        <v>UPDATE `product` SET `compare31` = '4000', `compare32` = '4000', `compare33` = '0', `compare34` = '0' WHERE `product`.`sub_name` = 'G0730 (420mm)';</v>
      </c>
      <c r="AM88" s="81">
        <v>4000</v>
      </c>
      <c r="AN88" s="81">
        <v>4000</v>
      </c>
      <c r="AO88" s="82">
        <v>0</v>
      </c>
      <c r="AP88" s="82">
        <v>0</v>
      </c>
      <c r="AQ88" s="81" t="str">
        <f t="shared" si="22"/>
        <v>UPDATE `product` SET `compare35` = '70mm', `compare36` = '420mm / 560mm', `compare37` = '10.5mm', `compare38` = '' WHERE `product`.`sub_name` = 'G0730 (420mm)';</v>
      </c>
      <c r="AR88" s="60" t="s">
        <v>342</v>
      </c>
      <c r="AS88" s="60" t="s">
        <v>343</v>
      </c>
      <c r="AT88" s="60" t="s">
        <v>341</v>
      </c>
      <c r="AU88" s="60"/>
    </row>
    <row r="89" spans="1:47" ht="18.399999999999999" customHeight="1" x14ac:dyDescent="0.25">
      <c r="A89" s="2" t="str">
        <f t="shared" si="16"/>
        <v>UPDATE `product` SET `compare01` = 'ABC', `compare02` = '紅色', `compare03` = '', `compare04` = 'Medium', `compare05` = '2200', `compare06` = 'Micro Bevel', `compare07` = '平滑表面', `compare08` = 'UV Coating', `compare09` = '64', `compare10` = '27',</v>
      </c>
      <c r="B89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89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'G0710 (560mm)';</v>
      </c>
      <c r="D89" s="2" t="str">
        <f t="shared" si="19"/>
        <v>UPDATE `product` SET `compare01` = 'ABC', `compare02` = '紅色', `compare03` = '', `compare04` = 'Medium', `compare05` = '2200',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'G0710 (560mm)';</v>
      </c>
      <c r="E89" s="9" t="s">
        <v>113</v>
      </c>
      <c r="F89" s="9" t="s">
        <v>103</v>
      </c>
      <c r="G89" s="60" t="s">
        <v>279</v>
      </c>
      <c r="H89" s="60"/>
      <c r="I89" s="60" t="s">
        <v>15</v>
      </c>
      <c r="J89" s="60">
        <v>2200</v>
      </c>
      <c r="K89" s="60" t="s">
        <v>16</v>
      </c>
      <c r="L89" s="60" t="s">
        <v>283</v>
      </c>
      <c r="M89" s="60" t="s">
        <v>104</v>
      </c>
      <c r="N89" s="61">
        <v>64</v>
      </c>
      <c r="O89" s="60">
        <v>27</v>
      </c>
      <c r="P89" s="60">
        <v>0.77400000000000002</v>
      </c>
      <c r="Q89" s="60">
        <v>2.5099999999999998</v>
      </c>
      <c r="R89" s="60">
        <v>33</v>
      </c>
      <c r="S89" s="62">
        <f>R89*O89</f>
        <v>891</v>
      </c>
      <c r="T89" s="60">
        <f>R89*Q89</f>
        <v>82.83</v>
      </c>
      <c r="U89" s="69">
        <v>19.72</v>
      </c>
      <c r="V89" s="67">
        <f>U89*R89</f>
        <v>650.76</v>
      </c>
      <c r="W89" s="65">
        <v>560</v>
      </c>
      <c r="X89" s="65">
        <v>1135</v>
      </c>
      <c r="Y89" s="65">
        <v>295</v>
      </c>
      <c r="Z89" s="65">
        <v>90</v>
      </c>
      <c r="AA89" s="40" t="s">
        <v>281</v>
      </c>
      <c r="AB89" s="60" t="s">
        <v>304</v>
      </c>
      <c r="AC89" s="14">
        <v>1</v>
      </c>
      <c r="AD89" s="14">
        <v>1</v>
      </c>
      <c r="AE89" s="14">
        <v>1</v>
      </c>
      <c r="AF89" s="14">
        <v>1</v>
      </c>
      <c r="AG89" s="42" t="s">
        <v>286</v>
      </c>
      <c r="AH89" s="33">
        <v>1</v>
      </c>
      <c r="AI89" s="33">
        <v>1</v>
      </c>
      <c r="AJ89" s="33" t="str">
        <f t="shared" si="20"/>
        <v>UPDATE `product` SET `prod_price` = '4000' WHERE `product`.`sub_name` = 'G0710 (560mm)';</v>
      </c>
      <c r="AK89" s="81">
        <v>4000</v>
      </c>
      <c r="AL89" s="81" t="str">
        <f t="shared" si="21"/>
        <v>UPDATE `product` SET `compare31` = '4000', `compare32` = '4000', `compare33` = '0', `compare34` = '0' WHERE `product`.`sub_name` = 'G0710 (560mm)';</v>
      </c>
      <c r="AM89" s="81">
        <v>4000</v>
      </c>
      <c r="AN89" s="81">
        <v>4000</v>
      </c>
      <c r="AO89" s="82">
        <v>0</v>
      </c>
      <c r="AP89" s="82">
        <v>0</v>
      </c>
      <c r="AQ89" s="81" t="str">
        <f t="shared" si="22"/>
        <v>UPDATE `product` SET `compare35` = '70mm', `compare36` = '420mm / 560mm', `compare37` = '10.5mm', `compare38` = '' WHERE `product`.`sub_name` = 'G0710 (560mm)';</v>
      </c>
      <c r="AR89" s="60" t="s">
        <v>342</v>
      </c>
      <c r="AS89" s="60" t="s">
        <v>343</v>
      </c>
      <c r="AT89" s="60" t="s">
        <v>341</v>
      </c>
      <c r="AU89" s="60"/>
    </row>
    <row r="90" spans="1:47" ht="18.399999999999999" customHeight="1" x14ac:dyDescent="0.25">
      <c r="A90" s="2" t="str">
        <f t="shared" si="16"/>
        <v>UPDATE `product` SET `compare01` = 'ABC', `compare02` = '灰色', `compare03` = '', `compare04` = 'Light', `compare05` = '1360', `compare06` = 'Micro Bevel', `compare07` = '平滑表面', `compare08` = 'UV Coating', `compare09` = '64', `compare10` = '27',</v>
      </c>
      <c r="B90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0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'G0712-DG (560mm)';</v>
      </c>
      <c r="D90" s="2" t="str">
        <f t="shared" si="19"/>
        <v>UPDATE `product` SET `compare01` = 'ABC', `compare02` = '灰色', `compare03` = '', `compare04` = 'Light', `compare05` = '1360',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'G0712-DG (560mm)';</v>
      </c>
      <c r="E90" s="9" t="s">
        <v>114</v>
      </c>
      <c r="F90" s="9" t="s">
        <v>103</v>
      </c>
      <c r="G90" s="60" t="s">
        <v>276</v>
      </c>
      <c r="H90" s="60"/>
      <c r="I90" s="60" t="s">
        <v>20</v>
      </c>
      <c r="J90" s="60">
        <v>1360</v>
      </c>
      <c r="K90" s="60" t="s">
        <v>16</v>
      </c>
      <c r="L90" s="60" t="s">
        <v>283</v>
      </c>
      <c r="M90" s="60" t="s">
        <v>104</v>
      </c>
      <c r="N90" s="61">
        <v>64</v>
      </c>
      <c r="O90" s="60">
        <v>27</v>
      </c>
      <c r="P90" s="60">
        <v>0.77400000000000002</v>
      </c>
      <c r="Q90" s="60">
        <v>2.5099999999999998</v>
      </c>
      <c r="R90" s="60">
        <v>33</v>
      </c>
      <c r="S90" s="62">
        <f>R90*O90</f>
        <v>891</v>
      </c>
      <c r="T90" s="60">
        <f>R90*Q90</f>
        <v>82.83</v>
      </c>
      <c r="U90" s="69">
        <v>19.72</v>
      </c>
      <c r="V90" s="67">
        <f>U90*R90</f>
        <v>650.76</v>
      </c>
      <c r="W90" s="65">
        <v>560</v>
      </c>
      <c r="X90" s="65">
        <v>1135</v>
      </c>
      <c r="Y90" s="65">
        <v>295</v>
      </c>
      <c r="Z90" s="65">
        <v>90</v>
      </c>
      <c r="AA90" s="40" t="s">
        <v>281</v>
      </c>
      <c r="AB90" s="60" t="s">
        <v>304</v>
      </c>
      <c r="AC90" s="14">
        <v>1</v>
      </c>
      <c r="AD90" s="14">
        <v>1</v>
      </c>
      <c r="AE90" s="14">
        <v>1</v>
      </c>
      <c r="AF90" s="14">
        <v>1</v>
      </c>
      <c r="AG90" s="42" t="s">
        <v>286</v>
      </c>
      <c r="AH90" s="33">
        <v>1</v>
      </c>
      <c r="AI90" s="33">
        <v>1</v>
      </c>
      <c r="AJ90" s="33" t="str">
        <f t="shared" si="20"/>
        <v>UPDATE `product` SET `prod_price` = '4000' WHERE `product`.`sub_name` = 'G0712-DG (560mm)';</v>
      </c>
      <c r="AK90" s="81">
        <v>4000</v>
      </c>
      <c r="AL90" s="81" t="str">
        <f t="shared" si="21"/>
        <v>UPDATE `product` SET `compare31` = '4000', `compare32` = '4000', `compare33` = '0', `compare34` = '0' WHERE `product`.`sub_name` = 'G0712-DG (560mm)';</v>
      </c>
      <c r="AM90" s="81">
        <v>4000</v>
      </c>
      <c r="AN90" s="81">
        <v>4000</v>
      </c>
      <c r="AO90" s="82">
        <v>0</v>
      </c>
      <c r="AP90" s="82">
        <v>0</v>
      </c>
      <c r="AQ90" s="81" t="str">
        <f t="shared" si="22"/>
        <v>UPDATE `product` SET `compare35` = '70mm', `compare36` = '420mm / 560mm', `compare37` = '10.5mm', `compare38` = '' WHERE `product`.`sub_name` = 'G0712-DG (560mm)';</v>
      </c>
      <c r="AR90" s="60" t="s">
        <v>342</v>
      </c>
      <c r="AS90" s="60" t="s">
        <v>343</v>
      </c>
      <c r="AT90" s="60" t="s">
        <v>341</v>
      </c>
      <c r="AU90" s="60"/>
    </row>
    <row r="91" spans="1:47" ht="18.399999999999999" customHeight="1" x14ac:dyDescent="0.25">
      <c r="A91" s="2" t="str">
        <f t="shared" si="16"/>
        <v>UPDATE `product` SET `compare01` = 'ABC', `compare02` = '灰色', `compare03` = '', `compare04` = 'Light', `compare05` = '1360', `compare06` = 'Micro Bevel', `compare07` = '平滑表面', `compare08` = 'UV Coating', `compare09` = '64', `compare10` = '27',</v>
      </c>
      <c r="B91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1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'G0712-LG (560mm)';</v>
      </c>
      <c r="D91" s="2" t="str">
        <f t="shared" si="19"/>
        <v>UPDATE `product` SET `compare01` = 'ABC', `compare02` = '灰色', `compare03` = '', `compare04` = 'Light', `compare05` = '1360',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'G0712-LG (560mm)';</v>
      </c>
      <c r="E91" s="9" t="s">
        <v>115</v>
      </c>
      <c r="F91" s="9" t="s">
        <v>103</v>
      </c>
      <c r="G91" s="60" t="s">
        <v>276</v>
      </c>
      <c r="H91" s="60"/>
      <c r="I91" s="60" t="s">
        <v>20</v>
      </c>
      <c r="J91" s="60">
        <v>1360</v>
      </c>
      <c r="K91" s="60" t="s">
        <v>16</v>
      </c>
      <c r="L91" s="60" t="s">
        <v>283</v>
      </c>
      <c r="M91" s="60" t="s">
        <v>104</v>
      </c>
      <c r="N91" s="61">
        <v>64</v>
      </c>
      <c r="O91" s="60">
        <v>27</v>
      </c>
      <c r="P91" s="60">
        <v>0.77400000000000002</v>
      </c>
      <c r="Q91" s="60">
        <v>2.5099999999999998</v>
      </c>
      <c r="R91" s="60">
        <v>33</v>
      </c>
      <c r="S91" s="62">
        <f>R91*O91</f>
        <v>891</v>
      </c>
      <c r="T91" s="60">
        <f>R91*Q91</f>
        <v>82.83</v>
      </c>
      <c r="U91" s="69">
        <v>19.72</v>
      </c>
      <c r="V91" s="67">
        <f>U91*R91</f>
        <v>650.76</v>
      </c>
      <c r="W91" s="65">
        <v>560</v>
      </c>
      <c r="X91" s="65">
        <v>1135</v>
      </c>
      <c r="Y91" s="65">
        <v>295</v>
      </c>
      <c r="Z91" s="65">
        <v>90</v>
      </c>
      <c r="AA91" s="40" t="s">
        <v>281</v>
      </c>
      <c r="AB91" s="60" t="s">
        <v>304</v>
      </c>
      <c r="AC91" s="14">
        <v>1</v>
      </c>
      <c r="AD91" s="14">
        <v>1</v>
      </c>
      <c r="AE91" s="14">
        <v>1</v>
      </c>
      <c r="AF91" s="14">
        <v>1</v>
      </c>
      <c r="AG91" s="42" t="s">
        <v>286</v>
      </c>
      <c r="AH91" s="33">
        <v>1</v>
      </c>
      <c r="AI91" s="33">
        <v>1</v>
      </c>
      <c r="AJ91" s="33" t="str">
        <f t="shared" si="20"/>
        <v>UPDATE `product` SET `prod_price` = '4000' WHERE `product`.`sub_name` = 'G0712-LG (560mm)';</v>
      </c>
      <c r="AK91" s="81">
        <v>4000</v>
      </c>
      <c r="AL91" s="81" t="str">
        <f t="shared" si="21"/>
        <v>UPDATE `product` SET `compare31` = '4000', `compare32` = '4000', `compare33` = '0', `compare34` = '0' WHERE `product`.`sub_name` = 'G0712-LG (560mm)';</v>
      </c>
      <c r="AM91" s="81">
        <v>4000</v>
      </c>
      <c r="AN91" s="81">
        <v>4000</v>
      </c>
      <c r="AO91" s="82">
        <v>0</v>
      </c>
      <c r="AP91" s="82">
        <v>0</v>
      </c>
      <c r="AQ91" s="81" t="str">
        <f t="shared" si="22"/>
        <v>UPDATE `product` SET `compare35` = '70mm', `compare36` = '420mm / 560mm', `compare37` = '10.5mm', `compare38` = '' WHERE `product`.`sub_name` = 'G0712-LG (560mm)';</v>
      </c>
      <c r="AR91" s="60" t="s">
        <v>342</v>
      </c>
      <c r="AS91" s="60" t="s">
        <v>343</v>
      </c>
      <c r="AT91" s="60" t="s">
        <v>341</v>
      </c>
      <c r="AU91" s="60"/>
    </row>
    <row r="92" spans="1:47" ht="18.399999999999999" customHeight="1" x14ac:dyDescent="0.25">
      <c r="A92" s="2" t="str">
        <f t="shared" si="16"/>
        <v>UPDATE `product` SET `compare01` = 'ABC', `compare02` = '深咖啡色', `compare03` = '', `compare04` = 'Medium', `compare05` = '1010', `compare06` = 'Micro Bevel', `compare07` = '平滑表面', `compare08` = 'UV Coating', `compare09` = '64', `compare10` = '27',</v>
      </c>
      <c r="B92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2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'G0719 (560mm)';</v>
      </c>
      <c r="D92" s="2" t="str">
        <f t="shared" si="19"/>
        <v>UPDATE `product` SET `compare01` = 'ABC', `compare02` = '深咖啡色', `compare03` = '', `compare04` = 'Medium', `compare05` = '1010',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'G0719 (560mm)';</v>
      </c>
      <c r="E92" s="9" t="s">
        <v>116</v>
      </c>
      <c r="F92" s="9" t="s">
        <v>103</v>
      </c>
      <c r="G92" s="60" t="s">
        <v>275</v>
      </c>
      <c r="H92" s="60"/>
      <c r="I92" s="60" t="s">
        <v>15</v>
      </c>
      <c r="J92" s="60">
        <v>1010</v>
      </c>
      <c r="K92" s="60" t="s">
        <v>16</v>
      </c>
      <c r="L92" s="60" t="s">
        <v>283</v>
      </c>
      <c r="M92" s="60" t="s">
        <v>104</v>
      </c>
      <c r="N92" s="61">
        <v>64</v>
      </c>
      <c r="O92" s="60">
        <v>27</v>
      </c>
      <c r="P92" s="60">
        <v>0.77400000000000002</v>
      </c>
      <c r="Q92" s="60">
        <v>2.5099999999999998</v>
      </c>
      <c r="R92" s="60">
        <v>33</v>
      </c>
      <c r="S92" s="62">
        <f t="shared" ref="S92:S96" si="29">R92*O92</f>
        <v>891</v>
      </c>
      <c r="T92" s="60">
        <f t="shared" ref="T92:T96" si="30">R92*Q92</f>
        <v>82.83</v>
      </c>
      <c r="U92" s="69">
        <v>19.72</v>
      </c>
      <c r="V92" s="67">
        <f t="shared" ref="V92:V96" si="31">U92*R92</f>
        <v>650.76</v>
      </c>
      <c r="W92" s="65">
        <v>560</v>
      </c>
      <c r="X92" s="65">
        <v>1135</v>
      </c>
      <c r="Y92" s="65">
        <v>295</v>
      </c>
      <c r="Z92" s="65">
        <v>90</v>
      </c>
      <c r="AA92" s="40" t="s">
        <v>281</v>
      </c>
      <c r="AB92" s="60" t="s">
        <v>304</v>
      </c>
      <c r="AC92" s="14">
        <v>1</v>
      </c>
      <c r="AD92" s="14">
        <v>1</v>
      </c>
      <c r="AE92" s="14">
        <v>1</v>
      </c>
      <c r="AF92" s="14">
        <v>1</v>
      </c>
      <c r="AG92" s="42" t="s">
        <v>286</v>
      </c>
      <c r="AH92" s="33">
        <v>1</v>
      </c>
      <c r="AI92" s="33">
        <v>1</v>
      </c>
      <c r="AJ92" s="33" t="str">
        <f t="shared" si="20"/>
        <v>UPDATE `product` SET `prod_price` = '4000' WHERE `product`.`sub_name` = 'G0719 (560mm)';</v>
      </c>
      <c r="AK92" s="81">
        <v>4000</v>
      </c>
      <c r="AL92" s="81" t="str">
        <f t="shared" si="21"/>
        <v>UPDATE `product` SET `compare31` = '4000', `compare32` = '4000', `compare33` = '0', `compare34` = '0' WHERE `product`.`sub_name` = 'G0719 (560mm)';</v>
      </c>
      <c r="AM92" s="81">
        <v>4000</v>
      </c>
      <c r="AN92" s="81">
        <v>4000</v>
      </c>
      <c r="AO92" s="82">
        <v>0</v>
      </c>
      <c r="AP92" s="82">
        <v>0</v>
      </c>
      <c r="AQ92" s="81" t="str">
        <f t="shared" si="22"/>
        <v>UPDATE `product` SET `compare35` = '70mm', `compare36` = '420mm / 560mm', `compare37` = '10.5mm', `compare38` = '' WHERE `product`.`sub_name` = 'G0719 (560mm)';</v>
      </c>
      <c r="AR92" s="60" t="s">
        <v>342</v>
      </c>
      <c r="AS92" s="60" t="s">
        <v>343</v>
      </c>
      <c r="AT92" s="60" t="s">
        <v>341</v>
      </c>
      <c r="AU92" s="60"/>
    </row>
    <row r="93" spans="1:47" ht="18.399999999999999" customHeight="1" x14ac:dyDescent="0.25">
      <c r="A93" s="2" t="str">
        <f t="shared" si="16"/>
        <v>UPDATE `product` SET `compare01` = 'ABC', `compare02` = '深咖啡色', `compare03` = '', `compare04` = 'Medium', `compare05` = '3540', `compare06` = 'Micro Bevel', `compare07` = '平滑表面', `compare08` = 'UV Coating', `compare09` = '64', `compare10` = '27',</v>
      </c>
      <c r="B93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3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'G0720 (560mm)';</v>
      </c>
      <c r="D93" s="2" t="str">
        <f t="shared" si="19"/>
        <v>UPDATE `product` SET `compare01` = 'ABC', `compare02` = '深咖啡色', `compare03` = '', `compare04` = 'Medium', `compare05` = '3540',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'G0720 (560mm)';</v>
      </c>
      <c r="E93" s="9" t="s">
        <v>117</v>
      </c>
      <c r="F93" s="9" t="s">
        <v>103</v>
      </c>
      <c r="G93" s="60" t="s">
        <v>275</v>
      </c>
      <c r="H93" s="60"/>
      <c r="I93" s="60" t="s">
        <v>15</v>
      </c>
      <c r="J93" s="60">
        <v>3540</v>
      </c>
      <c r="K93" s="60" t="s">
        <v>16</v>
      </c>
      <c r="L93" s="60" t="s">
        <v>283</v>
      </c>
      <c r="M93" s="60" t="s">
        <v>104</v>
      </c>
      <c r="N93" s="61">
        <v>64</v>
      </c>
      <c r="O93" s="60">
        <v>27</v>
      </c>
      <c r="P93" s="60">
        <v>0.77400000000000002</v>
      </c>
      <c r="Q93" s="60">
        <v>2.5099999999999998</v>
      </c>
      <c r="R93" s="60">
        <v>33</v>
      </c>
      <c r="S93" s="62">
        <f t="shared" si="29"/>
        <v>891</v>
      </c>
      <c r="T93" s="60">
        <f t="shared" si="30"/>
        <v>82.83</v>
      </c>
      <c r="U93" s="69">
        <v>19.72</v>
      </c>
      <c r="V93" s="67">
        <f t="shared" si="31"/>
        <v>650.76</v>
      </c>
      <c r="W93" s="65">
        <v>560</v>
      </c>
      <c r="X93" s="65">
        <v>1135</v>
      </c>
      <c r="Y93" s="65">
        <v>295</v>
      </c>
      <c r="Z93" s="65">
        <v>90</v>
      </c>
      <c r="AA93" s="40" t="s">
        <v>281</v>
      </c>
      <c r="AB93" s="60" t="s">
        <v>304</v>
      </c>
      <c r="AC93" s="14">
        <v>1</v>
      </c>
      <c r="AD93" s="14">
        <v>1</v>
      </c>
      <c r="AE93" s="14">
        <v>1</v>
      </c>
      <c r="AF93" s="14">
        <v>1</v>
      </c>
      <c r="AG93" s="42" t="s">
        <v>286</v>
      </c>
      <c r="AH93" s="33">
        <v>1</v>
      </c>
      <c r="AI93" s="33">
        <v>1</v>
      </c>
      <c r="AJ93" s="33" t="str">
        <f t="shared" si="20"/>
        <v>UPDATE `product` SET `prod_price` = '4000' WHERE `product`.`sub_name` = 'G0720 (560mm)';</v>
      </c>
      <c r="AK93" s="81">
        <v>4000</v>
      </c>
      <c r="AL93" s="81" t="str">
        <f t="shared" si="21"/>
        <v>UPDATE `product` SET `compare31` = '4000', `compare32` = '4000', `compare33` = '0', `compare34` = '0' WHERE `product`.`sub_name` = 'G0720 (560mm)';</v>
      </c>
      <c r="AM93" s="81">
        <v>4000</v>
      </c>
      <c r="AN93" s="81">
        <v>4000</v>
      </c>
      <c r="AO93" s="82">
        <v>0</v>
      </c>
      <c r="AP93" s="82">
        <v>0</v>
      </c>
      <c r="AQ93" s="81" t="str">
        <f t="shared" si="22"/>
        <v>UPDATE `product` SET `compare35` = '70mm', `compare36` = '420mm / 560mm', `compare37` = '10.5mm', `compare38` = '' WHERE `product`.`sub_name` = 'G0720 (560mm)';</v>
      </c>
      <c r="AR93" s="60" t="s">
        <v>342</v>
      </c>
      <c r="AS93" s="60" t="s">
        <v>343</v>
      </c>
      <c r="AT93" s="60" t="s">
        <v>341</v>
      </c>
      <c r="AU93" s="60"/>
    </row>
    <row r="94" spans="1:47" ht="18.399999999999999" customHeight="1" x14ac:dyDescent="0.25">
      <c r="A94" s="2" t="str">
        <f t="shared" si="16"/>
        <v>UPDATE `product` SET `compare01` = 'ABC', `compare02` = '自然色', `compare03` = '', `compare04` = 'Light', `compare05` = '1450', `compare06` = 'Micro Bevel', `compare07` = '平滑表面', `compare08` = 'UV Coating', `compare09` = '64', `compare10` = '27',</v>
      </c>
      <c r="B94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4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'G0721 (560mm)';</v>
      </c>
      <c r="D94" s="2" t="str">
        <f t="shared" si="19"/>
        <v>UPDATE `product` SET `compare01` = 'ABC', `compare02` = '自然色', `compare03` = '', `compare04` = 'Light', `compare05` = '1450',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'G0721 (560mm)';</v>
      </c>
      <c r="E94" s="9" t="s">
        <v>118</v>
      </c>
      <c r="F94" s="9" t="s">
        <v>103</v>
      </c>
      <c r="G94" s="60" t="s">
        <v>278</v>
      </c>
      <c r="H94" s="60"/>
      <c r="I94" s="60" t="s">
        <v>20</v>
      </c>
      <c r="J94" s="60">
        <v>1450</v>
      </c>
      <c r="K94" s="60" t="s">
        <v>16</v>
      </c>
      <c r="L94" s="60" t="s">
        <v>283</v>
      </c>
      <c r="M94" s="60" t="s">
        <v>104</v>
      </c>
      <c r="N94" s="61">
        <v>64</v>
      </c>
      <c r="O94" s="60">
        <v>27</v>
      </c>
      <c r="P94" s="60">
        <v>0.77400000000000002</v>
      </c>
      <c r="Q94" s="60">
        <v>2.5099999999999998</v>
      </c>
      <c r="R94" s="60">
        <v>33</v>
      </c>
      <c r="S94" s="62">
        <f t="shared" si="29"/>
        <v>891</v>
      </c>
      <c r="T94" s="60">
        <f t="shared" si="30"/>
        <v>82.83</v>
      </c>
      <c r="U94" s="69">
        <v>19.72</v>
      </c>
      <c r="V94" s="67">
        <f t="shared" si="31"/>
        <v>650.76</v>
      </c>
      <c r="W94" s="65">
        <v>560</v>
      </c>
      <c r="X94" s="65">
        <v>1135</v>
      </c>
      <c r="Y94" s="65">
        <v>295</v>
      </c>
      <c r="Z94" s="65">
        <v>90</v>
      </c>
      <c r="AA94" s="40" t="s">
        <v>281</v>
      </c>
      <c r="AB94" s="60" t="s">
        <v>304</v>
      </c>
      <c r="AC94" s="14">
        <v>1</v>
      </c>
      <c r="AD94" s="14">
        <v>1</v>
      </c>
      <c r="AE94" s="14">
        <v>1</v>
      </c>
      <c r="AF94" s="14">
        <v>1</v>
      </c>
      <c r="AG94" s="42" t="s">
        <v>286</v>
      </c>
      <c r="AH94" s="33">
        <v>1</v>
      </c>
      <c r="AI94" s="33">
        <v>1</v>
      </c>
      <c r="AJ94" s="33" t="str">
        <f t="shared" si="20"/>
        <v>UPDATE `product` SET `prod_price` = '4000' WHERE `product`.`sub_name` = 'G0721 (560mm)';</v>
      </c>
      <c r="AK94" s="81">
        <v>4000</v>
      </c>
      <c r="AL94" s="81" t="str">
        <f t="shared" si="21"/>
        <v>UPDATE `product` SET `compare31` = '4000', `compare32` = '4000', `compare33` = '0', `compare34` = '0' WHERE `product`.`sub_name` = 'G0721 (560mm)';</v>
      </c>
      <c r="AM94" s="81">
        <v>4000</v>
      </c>
      <c r="AN94" s="81">
        <v>4000</v>
      </c>
      <c r="AO94" s="82">
        <v>0</v>
      </c>
      <c r="AP94" s="82">
        <v>0</v>
      </c>
      <c r="AQ94" s="81" t="str">
        <f t="shared" si="22"/>
        <v>UPDATE `product` SET `compare35` = '70mm', `compare36` = '420mm / 560mm', `compare37` = '10.5mm', `compare38` = '' WHERE `product`.`sub_name` = 'G0721 (560mm)';</v>
      </c>
      <c r="AR94" s="60" t="s">
        <v>342</v>
      </c>
      <c r="AS94" s="60" t="s">
        <v>343</v>
      </c>
      <c r="AT94" s="60" t="s">
        <v>341</v>
      </c>
      <c r="AU94" s="60"/>
    </row>
    <row r="95" spans="1:47" ht="18.399999999999999" customHeight="1" x14ac:dyDescent="0.25">
      <c r="A95" s="2" t="str">
        <f t="shared" si="16"/>
        <v>UPDATE `product` SET `compare01` = 'ABC', `compare02` = '自然色', `compare03` = '', `compare04` = 'Medium', `compare05` = '2350', `compare06` = 'Micro Bevel', `compare07` = '平滑表面', `compare08` = 'UV Coating', `compare09` = '64', `compare10` = '27',</v>
      </c>
      <c r="B95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5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'G0727 (560mm)';</v>
      </c>
      <c r="D95" s="2" t="str">
        <f t="shared" si="19"/>
        <v>UPDATE `product` SET `compare01` = 'ABC', `compare02` = '自然色', `compare03` = '', `compare04` = 'Medium', `compare05` = '2350',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'G0727 (560mm)';</v>
      </c>
      <c r="E95" s="9" t="s">
        <v>119</v>
      </c>
      <c r="F95" s="9" t="s">
        <v>103</v>
      </c>
      <c r="G95" s="60" t="s">
        <v>278</v>
      </c>
      <c r="H95" s="60"/>
      <c r="I95" s="60" t="s">
        <v>15</v>
      </c>
      <c r="J95" s="60">
        <v>2350</v>
      </c>
      <c r="K95" s="60" t="s">
        <v>16</v>
      </c>
      <c r="L95" s="60" t="s">
        <v>283</v>
      </c>
      <c r="M95" s="60" t="s">
        <v>104</v>
      </c>
      <c r="N95" s="61">
        <v>64</v>
      </c>
      <c r="O95" s="60">
        <v>27</v>
      </c>
      <c r="P95" s="60">
        <v>0.77400000000000002</v>
      </c>
      <c r="Q95" s="60">
        <v>2.5099999999999998</v>
      </c>
      <c r="R95" s="60">
        <v>33</v>
      </c>
      <c r="S95" s="62">
        <f t="shared" si="29"/>
        <v>891</v>
      </c>
      <c r="T95" s="60">
        <f t="shared" si="30"/>
        <v>82.83</v>
      </c>
      <c r="U95" s="69">
        <v>19.72</v>
      </c>
      <c r="V95" s="67">
        <f t="shared" si="31"/>
        <v>650.76</v>
      </c>
      <c r="W95" s="65">
        <v>560</v>
      </c>
      <c r="X95" s="65">
        <v>1135</v>
      </c>
      <c r="Y95" s="65">
        <v>295</v>
      </c>
      <c r="Z95" s="65">
        <v>90</v>
      </c>
      <c r="AA95" s="40" t="s">
        <v>281</v>
      </c>
      <c r="AB95" s="60" t="s">
        <v>304</v>
      </c>
      <c r="AC95" s="14">
        <v>1</v>
      </c>
      <c r="AD95" s="14">
        <v>1</v>
      </c>
      <c r="AE95" s="14">
        <v>1</v>
      </c>
      <c r="AF95" s="14">
        <v>1</v>
      </c>
      <c r="AG95" s="42" t="s">
        <v>286</v>
      </c>
      <c r="AH95" s="33">
        <v>1</v>
      </c>
      <c r="AI95" s="33">
        <v>1</v>
      </c>
      <c r="AJ95" s="33" t="str">
        <f t="shared" si="20"/>
        <v>UPDATE `product` SET `prod_price` = '4000' WHERE `product`.`sub_name` = 'G0727 (560mm)';</v>
      </c>
      <c r="AK95" s="81">
        <v>4000</v>
      </c>
      <c r="AL95" s="81" t="str">
        <f t="shared" si="21"/>
        <v>UPDATE `product` SET `compare31` = '4000', `compare32` = '4000', `compare33` = '0', `compare34` = '0' WHERE `product`.`sub_name` = 'G0727 (560mm)';</v>
      </c>
      <c r="AM95" s="81">
        <v>4000</v>
      </c>
      <c r="AN95" s="81">
        <v>4000</v>
      </c>
      <c r="AO95" s="82">
        <v>0</v>
      </c>
      <c r="AP95" s="82">
        <v>0</v>
      </c>
      <c r="AQ95" s="81" t="str">
        <f t="shared" si="22"/>
        <v>UPDATE `product` SET `compare35` = '70mm', `compare36` = '420mm / 560mm', `compare37` = '10.5mm', `compare38` = '' WHERE `product`.`sub_name` = 'G0727 (560mm)';</v>
      </c>
      <c r="AR95" s="60" t="s">
        <v>342</v>
      </c>
      <c r="AS95" s="60" t="s">
        <v>343</v>
      </c>
      <c r="AT95" s="60" t="s">
        <v>341</v>
      </c>
      <c r="AU95" s="60"/>
    </row>
    <row r="96" spans="1:47" ht="18.399999999999999" customHeight="1" x14ac:dyDescent="0.25">
      <c r="A96" s="2" t="str">
        <f t="shared" si="16"/>
        <v>UPDATE `product` SET `compare01` = 'ABC', `compare02` = '自然色', `compare03` = '', `compare04` = 'Light', `compare05` = '1820', `compare06` = 'Micro Bevel', `compare07` = '平滑表面', `compare08` = 'UV Coating', `compare09` = '64', `compare10` = '27',</v>
      </c>
      <c r="B96" s="2" t="str">
        <f t="shared" si="17"/>
        <v>`compare11` = '0.774', `compare12` = '2.51', `compare13` = '33', `compare14` = '891', `compare15` = '82.83', `compare16` = '19.72', `compare17` = '650.76', `compare18` = '560', `compare19` = '1135', `compare20` = '295',</v>
      </c>
      <c r="C96" s="2" t="str">
        <f t="shared" si="18"/>
        <v>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'G0730 (560mm)';</v>
      </c>
      <c r="D96" s="2" t="str">
        <f t="shared" si="19"/>
        <v>UPDATE `product` SET `compare01` = 'ABC', `compare02` = '自然色', `compare03` = '', `compare04` = 'Light', `compare05` = '1820', `compare06` = 'Micro Bevel', `compare07` = '平滑表面', `compare08` = 'UV Coating', `compare09` = '64', `compare10` = '27',`compare11` = '0.774', `compare12` = '2.51', `compare13` = '33', `compare14` = '891', `compare15` = '82.83', `compare16` = '19.72', `compare17` = '650.76', `compare18` = '560', `compare19` = '1135', `compare20` = '295',`compare21` = '90', `compare22` = '複合式木地板(海島型木地板)', `compare23` = '紅檀香', `compare24` = '1', `compare25` = '1', `compare26` = '1', `compare27` = '1', `compare28` = '公母榫企口', `compare29` = '1', `compare30` = '1' WHERE `product`.`sub_name` = 'G0730 (560mm)';</v>
      </c>
      <c r="E96" s="9" t="s">
        <v>120</v>
      </c>
      <c r="F96" s="9" t="s">
        <v>103</v>
      </c>
      <c r="G96" s="60" t="s">
        <v>278</v>
      </c>
      <c r="H96" s="60"/>
      <c r="I96" s="60" t="s">
        <v>20</v>
      </c>
      <c r="J96" s="60">
        <v>1820</v>
      </c>
      <c r="K96" s="60" t="s">
        <v>16</v>
      </c>
      <c r="L96" s="60" t="s">
        <v>283</v>
      </c>
      <c r="M96" s="60" t="s">
        <v>104</v>
      </c>
      <c r="N96" s="61">
        <v>64</v>
      </c>
      <c r="O96" s="60">
        <v>27</v>
      </c>
      <c r="P96" s="60">
        <v>0.77400000000000002</v>
      </c>
      <c r="Q96" s="60">
        <v>2.5099999999999998</v>
      </c>
      <c r="R96" s="60">
        <v>33</v>
      </c>
      <c r="S96" s="62">
        <f t="shared" si="29"/>
        <v>891</v>
      </c>
      <c r="T96" s="60">
        <f t="shared" si="30"/>
        <v>82.83</v>
      </c>
      <c r="U96" s="69">
        <v>19.72</v>
      </c>
      <c r="V96" s="67">
        <f t="shared" si="31"/>
        <v>650.76</v>
      </c>
      <c r="W96" s="65">
        <v>560</v>
      </c>
      <c r="X96" s="65">
        <v>1135</v>
      </c>
      <c r="Y96" s="65">
        <v>295</v>
      </c>
      <c r="Z96" s="65">
        <v>90</v>
      </c>
      <c r="AA96" s="40" t="s">
        <v>281</v>
      </c>
      <c r="AB96" s="60" t="s">
        <v>304</v>
      </c>
      <c r="AC96" s="14">
        <v>1</v>
      </c>
      <c r="AD96" s="14">
        <v>1</v>
      </c>
      <c r="AE96" s="14">
        <v>1</v>
      </c>
      <c r="AF96" s="14">
        <v>1</v>
      </c>
      <c r="AG96" s="42" t="s">
        <v>286</v>
      </c>
      <c r="AH96" s="33">
        <v>1</v>
      </c>
      <c r="AI96" s="33">
        <v>1</v>
      </c>
      <c r="AJ96" s="33" t="str">
        <f t="shared" si="20"/>
        <v>UPDATE `product` SET `prod_price` = '4000' WHERE `product`.`sub_name` = 'G0730 (560mm)';</v>
      </c>
      <c r="AK96" s="81">
        <v>4000</v>
      </c>
      <c r="AL96" s="81" t="str">
        <f t="shared" si="21"/>
        <v>UPDATE `product` SET `compare31` = '4000', `compare32` = '4000', `compare33` = '0', `compare34` = '0' WHERE `product`.`sub_name` = 'G0730 (560mm)';</v>
      </c>
      <c r="AM96" s="81">
        <v>4000</v>
      </c>
      <c r="AN96" s="81">
        <v>4000</v>
      </c>
      <c r="AO96" s="82">
        <v>0</v>
      </c>
      <c r="AP96" s="82">
        <v>0</v>
      </c>
      <c r="AQ96" s="81" t="str">
        <f t="shared" si="22"/>
        <v>UPDATE `product` SET `compare35` = '70mm', `compare36` = '420mm / 560mm', `compare37` = '10.5mm', `compare38` = '' WHERE `product`.`sub_name` = 'G0730 (560mm)';</v>
      </c>
      <c r="AR96" s="60" t="s">
        <v>342</v>
      </c>
      <c r="AS96" s="60" t="s">
        <v>343</v>
      </c>
      <c r="AT96" s="60" t="s">
        <v>341</v>
      </c>
      <c r="AU96" s="60"/>
    </row>
    <row r="97" spans="1:43" ht="18.399999999999999" customHeight="1" x14ac:dyDescent="0.25">
      <c r="A97" s="2" t="str">
        <f t="shared" si="16"/>
        <v>UPDATE `product` SET `compare01` = '', `compare02` = '紅色', `compare03` = '', `compare04` = 'Medium', `compare05` = '2200', `compare06` = 'Micro Bevel', `compare07` = '平滑表面', `compare08` = 'UV Coating', `compare09` = '42', `compare10` = '30.5',</v>
      </c>
      <c r="B97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97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'P910';</v>
      </c>
      <c r="D97" s="2" t="str">
        <f t="shared" si="19"/>
        <v>UPDATE `product` SET `compare01` = '', `compare02` = '紅色', `compare03` = '', `compare04` = 'Medium', `compare05` = '2200',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'P910';</v>
      </c>
      <c r="E97" s="9" t="s">
        <v>121</v>
      </c>
      <c r="F97" s="9"/>
      <c r="G97" s="60" t="s">
        <v>279</v>
      </c>
      <c r="H97" s="60"/>
      <c r="I97" s="60" t="s">
        <v>15</v>
      </c>
      <c r="J97" s="60">
        <v>2200</v>
      </c>
      <c r="K97" s="60" t="s">
        <v>16</v>
      </c>
      <c r="L97" s="60" t="s">
        <v>283</v>
      </c>
      <c r="M97" s="60" t="s">
        <v>104</v>
      </c>
      <c r="N97" s="61">
        <v>42</v>
      </c>
      <c r="O97" s="60">
        <v>30.5</v>
      </c>
      <c r="P97" s="60">
        <v>0.85799999999999998</v>
      </c>
      <c r="Q97" s="60">
        <v>2.75</v>
      </c>
      <c r="R97" s="60">
        <v>56</v>
      </c>
      <c r="S97" s="62">
        <f t="shared" ref="S97:S107" si="32">O97*R97</f>
        <v>1708</v>
      </c>
      <c r="T97" s="60">
        <f t="shared" ref="T97:T112" si="33">R97*Q97</f>
        <v>154</v>
      </c>
      <c r="U97" s="60">
        <f t="shared" ref="U97:U107" si="34">V97/R97</f>
        <v>23.7</v>
      </c>
      <c r="V97" s="70">
        <v>1327.2</v>
      </c>
      <c r="W97" s="65">
        <v>750</v>
      </c>
      <c r="X97" s="65">
        <v>2125</v>
      </c>
      <c r="Y97" s="65">
        <v>285</v>
      </c>
      <c r="Z97" s="65">
        <v>68</v>
      </c>
      <c r="AA97" s="40" t="s">
        <v>281</v>
      </c>
      <c r="AB97" s="60" t="s">
        <v>304</v>
      </c>
      <c r="AC97" s="14">
        <v>1</v>
      </c>
      <c r="AD97" s="14">
        <v>1</v>
      </c>
      <c r="AE97" s="14">
        <v>1</v>
      </c>
      <c r="AF97" s="14">
        <v>1</v>
      </c>
      <c r="AG97" s="42" t="s">
        <v>286</v>
      </c>
      <c r="AH97" s="33">
        <v>1</v>
      </c>
      <c r="AI97" s="33">
        <v>1</v>
      </c>
      <c r="AJ97" s="33" t="str">
        <f t="shared" si="20"/>
        <v>UPDATE `product` SET `prod_price` = '3500' WHERE `product`.`sub_name` = 'P910';</v>
      </c>
      <c r="AK97" s="81">
        <v>3500</v>
      </c>
      <c r="AL97" s="81" t="str">
        <f t="shared" si="21"/>
        <v>UPDATE `product` SET `compare31` = '3500', `compare32` = '3500', `compare33` = '5000', `compare34` = '1800' WHERE `product`.`sub_name` = 'P910';</v>
      </c>
      <c r="AM97" s="81">
        <v>3500</v>
      </c>
      <c r="AN97" s="81">
        <v>3500</v>
      </c>
      <c r="AO97" s="81">
        <v>5000</v>
      </c>
      <c r="AP97" s="81">
        <v>1800</v>
      </c>
      <c r="AQ97" s="81" t="str">
        <f t="shared" si="22"/>
        <v>UPDATE `product` SET `compare35` = '', `compare36` = '', `compare37` = '', `compare38` = '' WHERE `product`.`sub_name` = 'P910';</v>
      </c>
    </row>
    <row r="98" spans="1:43" ht="18.399999999999999" customHeight="1" x14ac:dyDescent="0.25">
      <c r="A98" s="2" t="str">
        <f t="shared" si="16"/>
        <v>UPDATE `product` SET `compare01` = '', `compare02` = '自然色', `compare03` = '', `compare04` = 'Light', `compare05` = '1290', `compare06` = 'Micro Bevel', `compare07` = '平滑表面', `compare08` = 'UV Coating', `compare09` = '42', `compare10` = '30.5',</v>
      </c>
      <c r="B98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98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'P912R';</v>
      </c>
      <c r="D98" s="2" t="str">
        <f t="shared" si="19"/>
        <v>UPDATE `product` SET `compare01` = '', `compare02` = '自然色', `compare03` = '', `compare04` = 'Light', `compare05` = '1290',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'P912R';</v>
      </c>
      <c r="E98" s="9" t="s">
        <v>122</v>
      </c>
      <c r="F98" s="9"/>
      <c r="G98" s="60" t="s">
        <v>278</v>
      </c>
      <c r="H98" s="60"/>
      <c r="I98" s="60" t="s">
        <v>20</v>
      </c>
      <c r="J98" s="60">
        <v>1290</v>
      </c>
      <c r="K98" s="60" t="s">
        <v>16</v>
      </c>
      <c r="L98" s="60" t="s">
        <v>283</v>
      </c>
      <c r="M98" s="60" t="s">
        <v>104</v>
      </c>
      <c r="N98" s="61">
        <v>42</v>
      </c>
      <c r="O98" s="60">
        <v>30.5</v>
      </c>
      <c r="P98" s="60">
        <v>0.85799999999999998</v>
      </c>
      <c r="Q98" s="60">
        <v>2.75</v>
      </c>
      <c r="R98" s="60">
        <v>56</v>
      </c>
      <c r="S98" s="62">
        <f t="shared" si="32"/>
        <v>1708</v>
      </c>
      <c r="T98" s="60">
        <f t="shared" si="33"/>
        <v>154</v>
      </c>
      <c r="U98" s="60">
        <f t="shared" si="34"/>
        <v>23.7</v>
      </c>
      <c r="V98" s="70">
        <v>1327.2</v>
      </c>
      <c r="W98" s="65">
        <v>750</v>
      </c>
      <c r="X98" s="65">
        <v>2125</v>
      </c>
      <c r="Y98" s="65">
        <v>285</v>
      </c>
      <c r="Z98" s="65">
        <v>68</v>
      </c>
      <c r="AA98" s="40" t="s">
        <v>281</v>
      </c>
      <c r="AB98" s="60" t="s">
        <v>304</v>
      </c>
      <c r="AC98" s="14">
        <v>1</v>
      </c>
      <c r="AD98" s="14">
        <v>1</v>
      </c>
      <c r="AE98" s="14">
        <v>1</v>
      </c>
      <c r="AF98" s="14">
        <v>1</v>
      </c>
      <c r="AG98" s="42" t="s">
        <v>286</v>
      </c>
      <c r="AH98" s="33">
        <v>1</v>
      </c>
      <c r="AI98" s="33">
        <v>1</v>
      </c>
      <c r="AJ98" s="33" t="str">
        <f t="shared" si="20"/>
        <v>UPDATE `product` SET `prod_price` = '3500' WHERE `product`.`sub_name` = 'P912R';</v>
      </c>
      <c r="AK98" s="81">
        <v>3500</v>
      </c>
      <c r="AL98" s="81" t="str">
        <f t="shared" si="21"/>
        <v>UPDATE `product` SET `compare31` = '3500', `compare32` = '3500', `compare33` = '5000', `compare34` = '1800' WHERE `product`.`sub_name` = 'P912R';</v>
      </c>
      <c r="AM98" s="81">
        <v>3500</v>
      </c>
      <c r="AN98" s="81">
        <v>3500</v>
      </c>
      <c r="AO98" s="81">
        <v>5000</v>
      </c>
      <c r="AP98" s="81">
        <v>1800</v>
      </c>
      <c r="AQ98" s="81" t="str">
        <f t="shared" si="22"/>
        <v>UPDATE `product` SET `compare35` = '', `compare36` = '', `compare37` = '', `compare38` = '' WHERE `product`.`sub_name` = 'P912R';</v>
      </c>
    </row>
    <row r="99" spans="1:43" ht="18.399999999999999" customHeight="1" x14ac:dyDescent="0.25">
      <c r="A99" s="2" t="str">
        <f t="shared" si="16"/>
        <v>UPDATE `product` SET `compare01` = '', `compare02` = '黑色', `compare03` = '', `compare04` = 'Dark', `compare05` = '1290', `compare06` = 'Micro Bevel', `compare07` = '平滑表面', `compare08` = 'UV Coating', `compare09` = '42', `compare10` = '30.5',</v>
      </c>
      <c r="B99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99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'P912R-GS';</v>
      </c>
      <c r="D99" s="2" t="str">
        <f t="shared" si="19"/>
        <v>UPDATE `product` SET `compare01` = '', `compare02` = '黑色', `compare03` = '', `compare04` = 'Dark', `compare05` = '1290',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'P912R-GS';</v>
      </c>
      <c r="E99" s="9" t="s">
        <v>123</v>
      </c>
      <c r="F99" s="9"/>
      <c r="G99" s="60" t="s">
        <v>274</v>
      </c>
      <c r="H99" s="60"/>
      <c r="I99" s="60" t="s">
        <v>23</v>
      </c>
      <c r="J99" s="60">
        <v>1290</v>
      </c>
      <c r="K99" s="60" t="s">
        <v>16</v>
      </c>
      <c r="L99" s="60" t="s">
        <v>283</v>
      </c>
      <c r="M99" s="60" t="s">
        <v>104</v>
      </c>
      <c r="N99" s="61">
        <v>42</v>
      </c>
      <c r="O99" s="60">
        <v>30.5</v>
      </c>
      <c r="P99" s="60">
        <v>0.85799999999999998</v>
      </c>
      <c r="Q99" s="60">
        <v>2.75</v>
      </c>
      <c r="R99" s="60">
        <v>56</v>
      </c>
      <c r="S99" s="62">
        <f t="shared" si="32"/>
        <v>1708</v>
      </c>
      <c r="T99" s="60">
        <f t="shared" si="33"/>
        <v>154</v>
      </c>
      <c r="U99" s="60">
        <f t="shared" si="34"/>
        <v>23.7</v>
      </c>
      <c r="V99" s="70">
        <v>1327.2</v>
      </c>
      <c r="W99" s="65">
        <v>750</v>
      </c>
      <c r="X99" s="65">
        <v>2125</v>
      </c>
      <c r="Y99" s="65">
        <v>285</v>
      </c>
      <c r="Z99" s="65">
        <v>68</v>
      </c>
      <c r="AA99" s="40" t="s">
        <v>281</v>
      </c>
      <c r="AB99" s="60" t="s">
        <v>304</v>
      </c>
      <c r="AC99" s="14">
        <v>1</v>
      </c>
      <c r="AD99" s="14">
        <v>1</v>
      </c>
      <c r="AE99" s="14">
        <v>1</v>
      </c>
      <c r="AF99" s="14">
        <v>1</v>
      </c>
      <c r="AG99" s="42" t="s">
        <v>286</v>
      </c>
      <c r="AH99" s="33">
        <v>1</v>
      </c>
      <c r="AI99" s="33">
        <v>1</v>
      </c>
      <c r="AJ99" s="33" t="str">
        <f t="shared" si="20"/>
        <v>UPDATE `product` SET `prod_price` = '3500' WHERE `product`.`sub_name` = 'P912R-GS';</v>
      </c>
      <c r="AK99" s="81">
        <v>3500</v>
      </c>
      <c r="AL99" s="81" t="str">
        <f t="shared" si="21"/>
        <v>UPDATE `product` SET `compare31` = '3500', `compare32` = '3500', `compare33` = '5000', `compare34` = '1800' WHERE `product`.`sub_name` = 'P912R-GS';</v>
      </c>
      <c r="AM99" s="81">
        <v>3500</v>
      </c>
      <c r="AN99" s="81">
        <v>3500</v>
      </c>
      <c r="AO99" s="81">
        <v>5000</v>
      </c>
      <c r="AP99" s="81">
        <v>1800</v>
      </c>
      <c r="AQ99" s="81" t="str">
        <f t="shared" si="22"/>
        <v>UPDATE `product` SET `compare35` = '', `compare36` = '', `compare37` = '', `compare38` = '' WHERE `product`.`sub_name` = 'P912R-GS';</v>
      </c>
    </row>
    <row r="100" spans="1:43" ht="18.399999999999999" customHeight="1" x14ac:dyDescent="0.25">
      <c r="A100" s="2" t="str">
        <f t="shared" si="16"/>
        <v>UPDATE `product` SET `compare01` = '', `compare02` = '深咖啡色', `compare03` = '', `compare04` = 'Dark', `compare05` = '1010', `compare06` = 'Micro Bevel', `compare07` = '平滑表面', `compare08` = 'UV Coating', `compare09` = '42', `compare10` = '30.5',</v>
      </c>
      <c r="B100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0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'P919';</v>
      </c>
      <c r="D100" s="2" t="str">
        <f t="shared" si="19"/>
        <v>UPDATE `product` SET `compare01` = '', `compare02` = '深咖啡色', `compare03` = '', `compare04` = 'Dark', `compare05` = '1010',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'P919';</v>
      </c>
      <c r="E100" s="9" t="s">
        <v>124</v>
      </c>
      <c r="F100" s="9"/>
      <c r="G100" s="60" t="s">
        <v>275</v>
      </c>
      <c r="H100" s="60"/>
      <c r="I100" s="60" t="s">
        <v>23</v>
      </c>
      <c r="J100" s="60">
        <v>1010</v>
      </c>
      <c r="K100" s="60" t="s">
        <v>16</v>
      </c>
      <c r="L100" s="60" t="s">
        <v>283</v>
      </c>
      <c r="M100" s="60" t="s">
        <v>104</v>
      </c>
      <c r="N100" s="61">
        <v>42</v>
      </c>
      <c r="O100" s="60">
        <v>30.5</v>
      </c>
      <c r="P100" s="60">
        <v>0.85799999999999998</v>
      </c>
      <c r="Q100" s="60">
        <v>2.75</v>
      </c>
      <c r="R100" s="60">
        <v>56</v>
      </c>
      <c r="S100" s="62">
        <f t="shared" si="32"/>
        <v>1708</v>
      </c>
      <c r="T100" s="60">
        <f t="shared" si="33"/>
        <v>154</v>
      </c>
      <c r="U100" s="60">
        <f t="shared" si="34"/>
        <v>23.7</v>
      </c>
      <c r="V100" s="70">
        <v>1327.2</v>
      </c>
      <c r="W100" s="65">
        <v>750</v>
      </c>
      <c r="X100" s="65">
        <v>2125</v>
      </c>
      <c r="Y100" s="65">
        <v>285</v>
      </c>
      <c r="Z100" s="65">
        <v>68</v>
      </c>
      <c r="AA100" s="40" t="s">
        <v>281</v>
      </c>
      <c r="AB100" s="60" t="s">
        <v>304</v>
      </c>
      <c r="AC100" s="14">
        <v>1</v>
      </c>
      <c r="AD100" s="14">
        <v>1</v>
      </c>
      <c r="AE100" s="14">
        <v>1</v>
      </c>
      <c r="AF100" s="14">
        <v>1</v>
      </c>
      <c r="AG100" s="42" t="s">
        <v>286</v>
      </c>
      <c r="AH100" s="33">
        <v>1</v>
      </c>
      <c r="AI100" s="33">
        <v>1</v>
      </c>
      <c r="AJ100" s="33" t="str">
        <f t="shared" si="20"/>
        <v>UPDATE `product` SET `prod_price` = '3500' WHERE `product`.`sub_name` = 'P919';</v>
      </c>
      <c r="AK100" s="81">
        <v>3500</v>
      </c>
      <c r="AL100" s="81" t="str">
        <f t="shared" si="21"/>
        <v>UPDATE `product` SET `compare31` = '3500', `compare32` = '3500', `compare33` = '5000', `compare34` = '1800' WHERE `product`.`sub_name` = 'P919';</v>
      </c>
      <c r="AM100" s="81">
        <v>3500</v>
      </c>
      <c r="AN100" s="81">
        <v>3500</v>
      </c>
      <c r="AO100" s="81">
        <v>5000</v>
      </c>
      <c r="AP100" s="81">
        <v>1800</v>
      </c>
      <c r="AQ100" s="81" t="str">
        <f t="shared" si="22"/>
        <v>UPDATE `product` SET `compare35` = '', `compare36` = '', `compare37` = '', `compare38` = '' WHERE `product`.`sub_name` = 'P919';</v>
      </c>
    </row>
    <row r="101" spans="1:43" ht="18.399999999999999" customHeight="1" x14ac:dyDescent="0.25">
      <c r="A101" s="2" t="str">
        <f t="shared" si="16"/>
        <v>UPDATE `product` SET `compare01` = '', `compare02` = '深咖啡色', `compare03` = '', `compare04` = 'Medium', `compare05` = '3540', `compare06` = 'Micro Bevel', `compare07` = '平滑表面', `compare08` = 'UV Coating', `compare09` = '42', `compare10` = '30.5',</v>
      </c>
      <c r="B101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1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'P920';</v>
      </c>
      <c r="D101" s="2" t="str">
        <f t="shared" si="19"/>
        <v>UPDATE `product` SET `compare01` = '', `compare02` = '深咖啡色', `compare03` = '', `compare04` = 'Medium', `compare05` = '3540',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'P920';</v>
      </c>
      <c r="E101" s="9" t="s">
        <v>125</v>
      </c>
      <c r="F101" s="9"/>
      <c r="G101" s="60" t="s">
        <v>275</v>
      </c>
      <c r="H101" s="60"/>
      <c r="I101" s="60" t="s">
        <v>15</v>
      </c>
      <c r="J101" s="60">
        <v>3540</v>
      </c>
      <c r="K101" s="60" t="s">
        <v>16</v>
      </c>
      <c r="L101" s="60" t="s">
        <v>283</v>
      </c>
      <c r="M101" s="60" t="s">
        <v>104</v>
      </c>
      <c r="N101" s="61">
        <v>42</v>
      </c>
      <c r="O101" s="60">
        <v>30.5</v>
      </c>
      <c r="P101" s="60">
        <v>0.85799999999999998</v>
      </c>
      <c r="Q101" s="60">
        <v>2.75</v>
      </c>
      <c r="R101" s="60">
        <v>56</v>
      </c>
      <c r="S101" s="62">
        <f t="shared" si="32"/>
        <v>1708</v>
      </c>
      <c r="T101" s="60">
        <f t="shared" si="33"/>
        <v>154</v>
      </c>
      <c r="U101" s="60">
        <f t="shared" si="34"/>
        <v>23.7</v>
      </c>
      <c r="V101" s="70">
        <v>1327.2</v>
      </c>
      <c r="W101" s="65">
        <v>750</v>
      </c>
      <c r="X101" s="65">
        <v>2125</v>
      </c>
      <c r="Y101" s="65">
        <v>285</v>
      </c>
      <c r="Z101" s="65">
        <v>68</v>
      </c>
      <c r="AA101" s="40" t="s">
        <v>281</v>
      </c>
      <c r="AB101" s="60" t="s">
        <v>304</v>
      </c>
      <c r="AC101" s="14">
        <v>1</v>
      </c>
      <c r="AD101" s="14">
        <v>1</v>
      </c>
      <c r="AE101" s="14">
        <v>1</v>
      </c>
      <c r="AF101" s="14">
        <v>1</v>
      </c>
      <c r="AG101" s="42" t="s">
        <v>286</v>
      </c>
      <c r="AH101" s="33">
        <v>1</v>
      </c>
      <c r="AI101" s="33">
        <v>1</v>
      </c>
      <c r="AJ101" s="33" t="str">
        <f t="shared" si="20"/>
        <v>UPDATE `product` SET `prod_price` = '3500' WHERE `product`.`sub_name` = 'P920';</v>
      </c>
      <c r="AK101" s="81">
        <v>3500</v>
      </c>
      <c r="AL101" s="81" t="str">
        <f t="shared" si="21"/>
        <v>UPDATE `product` SET `compare31` = '3500', `compare32` = '3500', `compare33` = '5000', `compare34` = '1800' WHERE `product`.`sub_name` = 'P920';</v>
      </c>
      <c r="AM101" s="81">
        <v>3500</v>
      </c>
      <c r="AN101" s="81">
        <v>3500</v>
      </c>
      <c r="AO101" s="81">
        <v>5000</v>
      </c>
      <c r="AP101" s="81">
        <v>1800</v>
      </c>
      <c r="AQ101" s="81" t="str">
        <f t="shared" si="22"/>
        <v>UPDATE `product` SET `compare35` = '', `compare36` = '', `compare37` = '', `compare38` = '' WHERE `product`.`sub_name` = 'P920';</v>
      </c>
    </row>
    <row r="102" spans="1:43" ht="18.399999999999999" customHeight="1" x14ac:dyDescent="0.25">
      <c r="A102" s="2" t="str">
        <f t="shared" si="16"/>
        <v>UPDATE `product` SET `compare01` = '', `compare02` = '自然色', `compare03` = '', `compare04` = 'Light', `compare05` = '1450', `compare06` = 'Micro Bevel', `compare07` = '平滑表面', `compare08` = 'UV Coating', `compare09` = '42', `compare10` = '30.5',</v>
      </c>
      <c r="B102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2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'P921';</v>
      </c>
      <c r="D102" s="2" t="str">
        <f t="shared" si="19"/>
        <v>UPDATE `product` SET `compare01` = '', `compare02` = '自然色', `compare03` = '', `compare04` = 'Light', `compare05` = '1450',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'P921';</v>
      </c>
      <c r="E102" s="9" t="s">
        <v>126</v>
      </c>
      <c r="F102" s="9"/>
      <c r="G102" s="60" t="s">
        <v>278</v>
      </c>
      <c r="H102" s="60"/>
      <c r="I102" s="60" t="s">
        <v>20</v>
      </c>
      <c r="J102" s="60">
        <v>1450</v>
      </c>
      <c r="K102" s="60" t="s">
        <v>16</v>
      </c>
      <c r="L102" s="60" t="s">
        <v>283</v>
      </c>
      <c r="M102" s="60" t="s">
        <v>104</v>
      </c>
      <c r="N102" s="61">
        <v>42</v>
      </c>
      <c r="O102" s="60">
        <v>30.5</v>
      </c>
      <c r="P102" s="60">
        <v>0.85799999999999998</v>
      </c>
      <c r="Q102" s="60">
        <v>2.75</v>
      </c>
      <c r="R102" s="60">
        <v>56</v>
      </c>
      <c r="S102" s="62">
        <f t="shared" si="32"/>
        <v>1708</v>
      </c>
      <c r="T102" s="60">
        <f t="shared" si="33"/>
        <v>154</v>
      </c>
      <c r="U102" s="60">
        <f t="shared" si="34"/>
        <v>23.7</v>
      </c>
      <c r="V102" s="70">
        <v>1327.2</v>
      </c>
      <c r="W102" s="65">
        <v>750</v>
      </c>
      <c r="X102" s="65">
        <v>2125</v>
      </c>
      <c r="Y102" s="65">
        <v>285</v>
      </c>
      <c r="Z102" s="65">
        <v>68</v>
      </c>
      <c r="AA102" s="40" t="s">
        <v>281</v>
      </c>
      <c r="AB102" s="60" t="s">
        <v>304</v>
      </c>
      <c r="AC102" s="14">
        <v>1</v>
      </c>
      <c r="AD102" s="14">
        <v>1</v>
      </c>
      <c r="AE102" s="14">
        <v>1</v>
      </c>
      <c r="AF102" s="14">
        <v>1</v>
      </c>
      <c r="AG102" s="42" t="s">
        <v>286</v>
      </c>
      <c r="AH102" s="33">
        <v>1</v>
      </c>
      <c r="AI102" s="33">
        <v>1</v>
      </c>
      <c r="AJ102" s="33" t="str">
        <f t="shared" si="20"/>
        <v>UPDATE `product` SET `prod_price` = '3500' WHERE `product`.`sub_name` = 'P921';</v>
      </c>
      <c r="AK102" s="81">
        <v>3500</v>
      </c>
      <c r="AL102" s="81" t="str">
        <f t="shared" si="21"/>
        <v>UPDATE `product` SET `compare31` = '3500', `compare32` = '3500', `compare33` = '5000', `compare34` = '1800' WHERE `product`.`sub_name` = 'P921';</v>
      </c>
      <c r="AM102" s="81">
        <v>3500</v>
      </c>
      <c r="AN102" s="81">
        <v>3500</v>
      </c>
      <c r="AO102" s="81">
        <v>5000</v>
      </c>
      <c r="AP102" s="81">
        <v>1800</v>
      </c>
      <c r="AQ102" s="81" t="str">
        <f t="shared" si="22"/>
        <v>UPDATE `product` SET `compare35` = '', `compare36` = '', `compare37` = '', `compare38` = '' WHERE `product`.`sub_name` = 'P921';</v>
      </c>
    </row>
    <row r="103" spans="1:43" ht="18.399999999999999" customHeight="1" x14ac:dyDescent="0.25">
      <c r="A103" s="2" t="str">
        <f t="shared" si="16"/>
        <v>UPDATE `product` SET `compare01` = '', `compare02` = '紅色', `compare03` = '', `compare04` = 'Dark', `compare05` = '2350', `compare06` = 'Micro Bevel', `compare07` = '平滑表面', `compare08` = 'UV Coating', `compare09` = '42', `compare10` = '30.5',</v>
      </c>
      <c r="B103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3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'P927';</v>
      </c>
      <c r="D103" s="2" t="str">
        <f t="shared" si="19"/>
        <v>UPDATE `product` SET `compare01` = '', `compare02` = '紅色', `compare03` = '', `compare04` = 'Dark', `compare05` = '2350',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'P927';</v>
      </c>
      <c r="E103" s="9" t="s">
        <v>127</v>
      </c>
      <c r="F103" s="9"/>
      <c r="G103" s="60" t="s">
        <v>279</v>
      </c>
      <c r="H103" s="60"/>
      <c r="I103" s="60" t="s">
        <v>23</v>
      </c>
      <c r="J103" s="60">
        <v>2350</v>
      </c>
      <c r="K103" s="60" t="s">
        <v>16</v>
      </c>
      <c r="L103" s="60" t="s">
        <v>283</v>
      </c>
      <c r="M103" s="60" t="s">
        <v>104</v>
      </c>
      <c r="N103" s="61">
        <v>42</v>
      </c>
      <c r="O103" s="60">
        <v>30.5</v>
      </c>
      <c r="P103" s="60">
        <v>0.85799999999999998</v>
      </c>
      <c r="Q103" s="60">
        <v>2.75</v>
      </c>
      <c r="R103" s="60">
        <v>56</v>
      </c>
      <c r="S103" s="62">
        <f t="shared" si="32"/>
        <v>1708</v>
      </c>
      <c r="T103" s="60">
        <f t="shared" si="33"/>
        <v>154</v>
      </c>
      <c r="U103" s="60">
        <f t="shared" si="34"/>
        <v>23.7</v>
      </c>
      <c r="V103" s="70">
        <v>1327.2</v>
      </c>
      <c r="W103" s="65">
        <v>750</v>
      </c>
      <c r="X103" s="65">
        <v>2125</v>
      </c>
      <c r="Y103" s="65">
        <v>285</v>
      </c>
      <c r="Z103" s="65">
        <v>68</v>
      </c>
      <c r="AA103" s="40" t="s">
        <v>281</v>
      </c>
      <c r="AB103" s="60" t="s">
        <v>304</v>
      </c>
      <c r="AC103" s="14">
        <v>1</v>
      </c>
      <c r="AD103" s="14">
        <v>1</v>
      </c>
      <c r="AE103" s="14">
        <v>1</v>
      </c>
      <c r="AF103" s="14">
        <v>1</v>
      </c>
      <c r="AG103" s="42" t="s">
        <v>286</v>
      </c>
      <c r="AH103" s="33">
        <v>1</v>
      </c>
      <c r="AI103" s="33">
        <v>1</v>
      </c>
      <c r="AJ103" s="33" t="str">
        <f t="shared" si="20"/>
        <v>UPDATE `product` SET `prod_price` = '3500' WHERE `product`.`sub_name` = 'P927';</v>
      </c>
      <c r="AK103" s="81">
        <v>3500</v>
      </c>
      <c r="AL103" s="81" t="str">
        <f t="shared" si="21"/>
        <v>UPDATE `product` SET `compare31` = '3500', `compare32` = '3500', `compare33` = '5000', `compare34` = '1800' WHERE `product`.`sub_name` = 'P927';</v>
      </c>
      <c r="AM103" s="81">
        <v>3500</v>
      </c>
      <c r="AN103" s="81">
        <v>3500</v>
      </c>
      <c r="AO103" s="81">
        <v>5000</v>
      </c>
      <c r="AP103" s="81">
        <v>1800</v>
      </c>
      <c r="AQ103" s="81" t="str">
        <f t="shared" si="22"/>
        <v>UPDATE `product` SET `compare35` = '', `compare36` = '', `compare37` = '', `compare38` = '' WHERE `product`.`sub_name` = 'P927';</v>
      </c>
    </row>
    <row r="104" spans="1:43" ht="18.399999999999999" customHeight="1" x14ac:dyDescent="0.25">
      <c r="A104" s="2" t="str">
        <f t="shared" si="16"/>
        <v>UPDATE `product` SET `compare01` = '', `compare02` = '自然色', `compare03` = '', `compare04` = 'Medium', `compare05` = '1375', `compare06` = 'Micro Bevel', `compare07` = '平滑表面', `compare08` = 'UV Coating', `compare09` = '42', `compare10` = '30.5',</v>
      </c>
      <c r="B104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4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'P928';</v>
      </c>
      <c r="D104" s="2" t="str">
        <f t="shared" si="19"/>
        <v>UPDATE `product` SET `compare01` = '', `compare02` = '自然色', `compare03` = '', `compare04` = 'Medium', `compare05` = '1375',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'P928';</v>
      </c>
      <c r="E104" s="9" t="s">
        <v>128</v>
      </c>
      <c r="F104" s="9"/>
      <c r="G104" s="60" t="s">
        <v>278</v>
      </c>
      <c r="H104" s="60"/>
      <c r="I104" s="60" t="s">
        <v>15</v>
      </c>
      <c r="J104" s="60">
        <v>1375</v>
      </c>
      <c r="K104" s="60" t="s">
        <v>16</v>
      </c>
      <c r="L104" s="60" t="s">
        <v>283</v>
      </c>
      <c r="M104" s="60" t="s">
        <v>104</v>
      </c>
      <c r="N104" s="61">
        <v>42</v>
      </c>
      <c r="O104" s="60">
        <v>30.5</v>
      </c>
      <c r="P104" s="60">
        <v>0.85799999999999998</v>
      </c>
      <c r="Q104" s="60">
        <v>2.75</v>
      </c>
      <c r="R104" s="60">
        <v>56</v>
      </c>
      <c r="S104" s="62">
        <f t="shared" si="32"/>
        <v>1708</v>
      </c>
      <c r="T104" s="60">
        <f t="shared" si="33"/>
        <v>154</v>
      </c>
      <c r="U104" s="60">
        <f t="shared" si="34"/>
        <v>23.7</v>
      </c>
      <c r="V104" s="70">
        <v>1327.2</v>
      </c>
      <c r="W104" s="65">
        <v>750</v>
      </c>
      <c r="X104" s="65">
        <v>2125</v>
      </c>
      <c r="Y104" s="65">
        <v>285</v>
      </c>
      <c r="Z104" s="65">
        <v>68</v>
      </c>
      <c r="AA104" s="40" t="s">
        <v>281</v>
      </c>
      <c r="AB104" s="60" t="s">
        <v>304</v>
      </c>
      <c r="AC104" s="14">
        <v>1</v>
      </c>
      <c r="AD104" s="14">
        <v>1</v>
      </c>
      <c r="AE104" s="14">
        <v>1</v>
      </c>
      <c r="AF104" s="14">
        <v>1</v>
      </c>
      <c r="AG104" s="42" t="s">
        <v>286</v>
      </c>
      <c r="AH104" s="33">
        <v>1</v>
      </c>
      <c r="AI104" s="33">
        <v>1</v>
      </c>
      <c r="AJ104" s="33" t="str">
        <f t="shared" si="20"/>
        <v>UPDATE `product` SET `prod_price` = '3500' WHERE `product`.`sub_name` = 'P928';</v>
      </c>
      <c r="AK104" s="81">
        <v>3500</v>
      </c>
      <c r="AL104" s="81" t="str">
        <f t="shared" si="21"/>
        <v>UPDATE `product` SET `compare31` = '3500', `compare32` = '3500', `compare33` = '5000', `compare34` = '1800' WHERE `product`.`sub_name` = 'P928';</v>
      </c>
      <c r="AM104" s="81">
        <v>3500</v>
      </c>
      <c r="AN104" s="81">
        <v>3500</v>
      </c>
      <c r="AO104" s="81">
        <v>5000</v>
      </c>
      <c r="AP104" s="81">
        <v>1800</v>
      </c>
      <c r="AQ104" s="81" t="str">
        <f t="shared" si="22"/>
        <v>UPDATE `product` SET `compare35` = '', `compare36` = '', `compare37` = '', `compare38` = '' WHERE `product`.`sub_name` = 'P928';</v>
      </c>
    </row>
    <row r="105" spans="1:43" ht="18.399999999999999" customHeight="1" x14ac:dyDescent="0.25">
      <c r="A105" s="2" t="str">
        <f t="shared" si="16"/>
        <v>UPDATE `product` SET `compare01` = '', `compare02` = '自然色', `compare03` = '', `compare04` = 'Light', `compare05` = '1360', `compare06` = 'Micro Bevel', `compare07` = '平滑表面', `compare08` = 'UV Coating', `compare09` = '42', `compare10` = '30.5',</v>
      </c>
      <c r="B105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5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'P92W';</v>
      </c>
      <c r="D105" s="2" t="str">
        <f t="shared" si="19"/>
        <v>UPDATE `product` SET `compare01` = '', `compare02` = '自然色', `compare03` = '', `compare04` = 'Light', `compare05` = '1360',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'P92W';</v>
      </c>
      <c r="E105" s="9" t="s">
        <v>129</v>
      </c>
      <c r="F105" s="9"/>
      <c r="G105" s="60" t="s">
        <v>278</v>
      </c>
      <c r="H105" s="60"/>
      <c r="I105" s="60" t="s">
        <v>20</v>
      </c>
      <c r="J105" s="60">
        <v>1360</v>
      </c>
      <c r="K105" s="60" t="s">
        <v>16</v>
      </c>
      <c r="L105" s="60" t="s">
        <v>283</v>
      </c>
      <c r="M105" s="60" t="s">
        <v>104</v>
      </c>
      <c r="N105" s="61">
        <v>42</v>
      </c>
      <c r="O105" s="60">
        <v>30.5</v>
      </c>
      <c r="P105" s="60">
        <v>0.85799999999999998</v>
      </c>
      <c r="Q105" s="60">
        <v>2.75</v>
      </c>
      <c r="R105" s="60">
        <v>56</v>
      </c>
      <c r="S105" s="62">
        <f t="shared" si="32"/>
        <v>1708</v>
      </c>
      <c r="T105" s="60">
        <f t="shared" si="33"/>
        <v>154</v>
      </c>
      <c r="U105" s="60">
        <f t="shared" si="34"/>
        <v>23.7</v>
      </c>
      <c r="V105" s="70">
        <v>1327.2</v>
      </c>
      <c r="W105" s="65">
        <v>750</v>
      </c>
      <c r="X105" s="65">
        <v>2125</v>
      </c>
      <c r="Y105" s="65">
        <v>285</v>
      </c>
      <c r="Z105" s="65">
        <v>68</v>
      </c>
      <c r="AA105" s="40" t="s">
        <v>281</v>
      </c>
      <c r="AB105" s="60" t="s">
        <v>304</v>
      </c>
      <c r="AC105" s="14">
        <v>1</v>
      </c>
      <c r="AD105" s="14">
        <v>1</v>
      </c>
      <c r="AE105" s="14">
        <v>1</v>
      </c>
      <c r="AF105" s="14">
        <v>1</v>
      </c>
      <c r="AG105" s="42" t="s">
        <v>286</v>
      </c>
      <c r="AH105" s="33">
        <v>1</v>
      </c>
      <c r="AI105" s="33">
        <v>1</v>
      </c>
      <c r="AJ105" s="33" t="str">
        <f t="shared" si="20"/>
        <v>UPDATE `product` SET `prod_price` = '3500' WHERE `product`.`sub_name` = 'P92W';</v>
      </c>
      <c r="AK105" s="81">
        <v>3500</v>
      </c>
      <c r="AL105" s="81" t="str">
        <f t="shared" si="21"/>
        <v>UPDATE `product` SET `compare31` = '3500', `compare32` = '3500', `compare33` = '5000', `compare34` = '1800' WHERE `product`.`sub_name` = 'P92W';</v>
      </c>
      <c r="AM105" s="81">
        <v>3500</v>
      </c>
      <c r="AN105" s="81">
        <v>3500</v>
      </c>
      <c r="AO105" s="81">
        <v>5000</v>
      </c>
      <c r="AP105" s="81">
        <v>1800</v>
      </c>
      <c r="AQ105" s="81" t="str">
        <f t="shared" si="22"/>
        <v>UPDATE `product` SET `compare35` = '', `compare36` = '', `compare37` = '', `compare38` = '' WHERE `product`.`sub_name` = 'P92W';</v>
      </c>
    </row>
    <row r="106" spans="1:43" ht="18.399999999999999" customHeight="1" x14ac:dyDescent="0.25">
      <c r="A106" s="2" t="str">
        <f t="shared" si="16"/>
        <v>UPDATE `product` SET `compare01` = '', `compare02` = '自然色', `compare03` = '', `compare04` = 'Medium', `compare05` = '1820', `compare06` = 'Micro Bevel', `compare07` = '平滑表面', `compare08` = 'UV Coating', `compare09` = '42', `compare10` = '30.5',</v>
      </c>
      <c r="B106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6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'P930';</v>
      </c>
      <c r="D106" s="2" t="str">
        <f t="shared" si="19"/>
        <v>UPDATE `product` SET `compare01` = '', `compare02` = '自然色', `compare03` = '', `compare04` = 'Medium', `compare05` = '1820',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'P930';</v>
      </c>
      <c r="E106" s="9" t="s">
        <v>130</v>
      </c>
      <c r="F106" s="9"/>
      <c r="G106" s="60" t="s">
        <v>278</v>
      </c>
      <c r="H106" s="60"/>
      <c r="I106" s="60" t="s">
        <v>15</v>
      </c>
      <c r="J106" s="60">
        <v>1820</v>
      </c>
      <c r="K106" s="60" t="s">
        <v>16</v>
      </c>
      <c r="L106" s="60" t="s">
        <v>283</v>
      </c>
      <c r="M106" s="60" t="s">
        <v>104</v>
      </c>
      <c r="N106" s="61">
        <v>42</v>
      </c>
      <c r="O106" s="60">
        <v>30.5</v>
      </c>
      <c r="P106" s="60">
        <v>0.85799999999999998</v>
      </c>
      <c r="Q106" s="60">
        <v>2.75</v>
      </c>
      <c r="R106" s="60">
        <v>56</v>
      </c>
      <c r="S106" s="62">
        <f t="shared" si="32"/>
        <v>1708</v>
      </c>
      <c r="T106" s="60">
        <f t="shared" si="33"/>
        <v>154</v>
      </c>
      <c r="U106" s="60">
        <f t="shared" si="34"/>
        <v>23.7</v>
      </c>
      <c r="V106" s="70">
        <v>1327.2</v>
      </c>
      <c r="W106" s="65">
        <v>750</v>
      </c>
      <c r="X106" s="65">
        <v>2125</v>
      </c>
      <c r="Y106" s="65">
        <v>285</v>
      </c>
      <c r="Z106" s="65">
        <v>68</v>
      </c>
      <c r="AA106" s="40" t="s">
        <v>281</v>
      </c>
      <c r="AB106" s="60" t="s">
        <v>304</v>
      </c>
      <c r="AC106" s="14">
        <v>1</v>
      </c>
      <c r="AD106" s="14">
        <v>1</v>
      </c>
      <c r="AE106" s="14">
        <v>1</v>
      </c>
      <c r="AF106" s="14">
        <v>1</v>
      </c>
      <c r="AG106" s="42" t="s">
        <v>286</v>
      </c>
      <c r="AH106" s="33">
        <v>1</v>
      </c>
      <c r="AI106" s="33">
        <v>1</v>
      </c>
      <c r="AJ106" s="33" t="str">
        <f t="shared" si="20"/>
        <v>UPDATE `product` SET `prod_price` = '3500' WHERE `product`.`sub_name` = 'P930';</v>
      </c>
      <c r="AK106" s="81">
        <v>3500</v>
      </c>
      <c r="AL106" s="81" t="str">
        <f t="shared" si="21"/>
        <v>UPDATE `product` SET `compare31` = '3500', `compare32` = '3500', `compare33` = '5000', `compare34` = '1800' WHERE `product`.`sub_name` = 'P930';</v>
      </c>
      <c r="AM106" s="81">
        <v>3500</v>
      </c>
      <c r="AN106" s="81">
        <v>3500</v>
      </c>
      <c r="AO106" s="81">
        <v>5000</v>
      </c>
      <c r="AP106" s="81">
        <v>1800</v>
      </c>
      <c r="AQ106" s="81" t="str">
        <f t="shared" si="22"/>
        <v>UPDATE `product` SET `compare35` = '', `compare36` = '', `compare37` = '', `compare38` = '' WHERE `product`.`sub_name` = 'P930';</v>
      </c>
    </row>
    <row r="107" spans="1:43" ht="18.399999999999999" customHeight="1" x14ac:dyDescent="0.25">
      <c r="A107" s="2" t="str">
        <f t="shared" si="16"/>
        <v>UPDATE `product` SET `compare01` = '', `compare02` = '深咖啡色', `compare03` = '', `compare04` = 'Medium', `compare05` = '1820', `compare06` = 'Micro Bevel', `compare07` = '平滑表面', `compare08` = 'UV Coating', `compare09` = '42', `compare10` = '30.5',</v>
      </c>
      <c r="B107" s="2" t="str">
        <f t="shared" si="17"/>
        <v>`compare11` = '0.858', `compare12` = '2.75', `compare13` = '56', `compare14` = '1708', `compare15` = '154', `compare16` = '23.7', `compare17` = '1327.2', `compare18` = '750', `compare19` = '2125', `compare20` = '285',</v>
      </c>
      <c r="C107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'P930-SA';</v>
      </c>
      <c r="D107" s="2" t="str">
        <f t="shared" si="19"/>
        <v>UPDATE `product` SET `compare01` = '', `compare02` = '深咖啡色', `compare03` = '', `compare04` = 'Medium', `compare05` = '1820', `compare06` = 'Micro Bevel', `compare07` = '平滑表面', `compare08` = 'UV Coating', `compare09` = '42', `compare10` = '30.5',`compare11` = '0.858', `compare12` = '2.75', `compare13` = '56', `compare14` = '1708', `compare15` = '154', `compare16` = '23.7', `compare17` = '1327.2', `compare18` = '750', `compare19` = '2125', `compare20` = '285',`compare21`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'P930-SA';</v>
      </c>
      <c r="E107" s="9" t="s">
        <v>131</v>
      </c>
      <c r="F107" s="9"/>
      <c r="G107" s="60" t="s">
        <v>275</v>
      </c>
      <c r="H107" s="60"/>
      <c r="I107" s="60" t="s">
        <v>15</v>
      </c>
      <c r="J107" s="60">
        <v>1820</v>
      </c>
      <c r="K107" s="60" t="s">
        <v>16</v>
      </c>
      <c r="L107" s="60" t="s">
        <v>283</v>
      </c>
      <c r="M107" s="60" t="s">
        <v>104</v>
      </c>
      <c r="N107" s="61">
        <v>42</v>
      </c>
      <c r="O107" s="60">
        <v>30.5</v>
      </c>
      <c r="P107" s="60">
        <v>0.85799999999999998</v>
      </c>
      <c r="Q107" s="60">
        <v>2.75</v>
      </c>
      <c r="R107" s="60">
        <v>56</v>
      </c>
      <c r="S107" s="62">
        <f t="shared" si="32"/>
        <v>1708</v>
      </c>
      <c r="T107" s="60">
        <f t="shared" si="33"/>
        <v>154</v>
      </c>
      <c r="U107" s="60">
        <f t="shared" si="34"/>
        <v>23.7</v>
      </c>
      <c r="V107" s="70">
        <v>1327.2</v>
      </c>
      <c r="W107" s="65">
        <v>750</v>
      </c>
      <c r="X107" s="65">
        <v>2125</v>
      </c>
      <c r="Y107" s="65">
        <v>285</v>
      </c>
      <c r="Z107" s="65">
        <v>68</v>
      </c>
      <c r="AA107" s="40" t="s">
        <v>281</v>
      </c>
      <c r="AB107" s="60" t="s">
        <v>304</v>
      </c>
      <c r="AC107" s="14">
        <v>1</v>
      </c>
      <c r="AD107" s="14">
        <v>1</v>
      </c>
      <c r="AE107" s="14">
        <v>1</v>
      </c>
      <c r="AF107" s="14">
        <v>1</v>
      </c>
      <c r="AG107" s="42" t="s">
        <v>286</v>
      </c>
      <c r="AH107" s="33">
        <v>1</v>
      </c>
      <c r="AI107" s="33">
        <v>1</v>
      </c>
      <c r="AJ107" s="33" t="str">
        <f t="shared" si="20"/>
        <v>UPDATE `product` SET `prod_price` = '3500' WHERE `product`.`sub_name` = 'P930-SA';</v>
      </c>
      <c r="AK107" s="81">
        <v>3500</v>
      </c>
      <c r="AL107" s="81" t="str">
        <f t="shared" si="21"/>
        <v>UPDATE `product` SET `compare31` = '3500', `compare32` = '3500', `compare33` = '5000', `compare34` = '1800' WHERE `product`.`sub_name` = 'P930-SA';</v>
      </c>
      <c r="AM107" s="81">
        <v>3500</v>
      </c>
      <c r="AN107" s="81">
        <v>3500</v>
      </c>
      <c r="AO107" s="81">
        <v>5000</v>
      </c>
      <c r="AP107" s="81">
        <v>1800</v>
      </c>
      <c r="AQ107" s="81" t="str">
        <f t="shared" si="22"/>
        <v>UPDATE `product` SET `compare35` = '', `compare36` = '', `compare37` = '', `compare38` = '' WHERE `product`.`sub_name` = 'P930-SA';</v>
      </c>
    </row>
    <row r="108" spans="1:43" ht="18.399999999999999" customHeight="1" x14ac:dyDescent="0.25">
      <c r="A108" s="2" t="str">
        <f t="shared" si="16"/>
        <v>UPDATE `product` SET `compare01` = '', `compare02` = '紅色', `compare03` = '', `compare04` = 'Medium', `compare05` = '2200', `compare06` = 'Micro Bevel', `compare07` = '平滑表面', `compare08` = 'UV Coating', `compare09` = '28', `compare10` = '26.35',</v>
      </c>
      <c r="B108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08" s="2" t="str">
        <f t="shared" si="18"/>
        <v>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'P110';</v>
      </c>
      <c r="D108" s="2" t="str">
        <f t="shared" si="19"/>
        <v>UPDATE `product` SET `compare01` = '', `compare02` = '紅色', `compare03` = '', `compare04` = 'Medium', `compare05` = '2200',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'紅檀香', `compare24` = '1', `compare25` = '1', `compare26` = '1', `compare27` = '1', `compare28` = '公母榫企口', `compare29` = '1', `compare30` = '1' WHERE `product`.`sub_name` = 'P110';</v>
      </c>
      <c r="E108" s="9" t="s">
        <v>132</v>
      </c>
      <c r="F108" s="9"/>
      <c r="G108" s="60" t="s">
        <v>279</v>
      </c>
      <c r="H108" s="60"/>
      <c r="I108" s="60" t="s">
        <v>15</v>
      </c>
      <c r="J108" s="60">
        <v>2200</v>
      </c>
      <c r="K108" s="60" t="s">
        <v>16</v>
      </c>
      <c r="L108" s="60" t="s">
        <v>283</v>
      </c>
      <c r="M108" s="60" t="s">
        <v>104</v>
      </c>
      <c r="N108" s="61">
        <v>28</v>
      </c>
      <c r="O108" s="60">
        <v>26.35</v>
      </c>
      <c r="P108" s="60">
        <v>0.74099999999999999</v>
      </c>
      <c r="Q108" s="60">
        <v>2.4500000000000002</v>
      </c>
      <c r="R108" s="60">
        <v>59</v>
      </c>
      <c r="S108" s="62">
        <f>R108*O108</f>
        <v>1554.65</v>
      </c>
      <c r="T108" s="60">
        <f t="shared" si="33"/>
        <v>144.55000000000001</v>
      </c>
      <c r="U108" s="60">
        <v>22.5</v>
      </c>
      <c r="V108" s="70">
        <v>1327.5</v>
      </c>
      <c r="W108" s="65">
        <v>750</v>
      </c>
      <c r="X108" s="65">
        <v>2125</v>
      </c>
      <c r="Y108" s="65">
        <v>255</v>
      </c>
      <c r="Z108" s="65">
        <v>68</v>
      </c>
      <c r="AA108" s="40" t="s">
        <v>281</v>
      </c>
      <c r="AB108" s="60" t="s">
        <v>304</v>
      </c>
      <c r="AC108" s="14">
        <v>1</v>
      </c>
      <c r="AD108" s="14">
        <v>1</v>
      </c>
      <c r="AE108" s="14">
        <v>1</v>
      </c>
      <c r="AF108" s="14">
        <v>1</v>
      </c>
      <c r="AG108" s="42" t="s">
        <v>286</v>
      </c>
      <c r="AH108" s="33">
        <v>1</v>
      </c>
      <c r="AI108" s="33">
        <v>1</v>
      </c>
      <c r="AJ108" s="33" t="str">
        <f t="shared" si="20"/>
        <v>UPDATE `product` SET `prod_price` = '3500' WHERE `product`.`sub_name` = 'P110';</v>
      </c>
      <c r="AK108" s="81">
        <v>3500</v>
      </c>
      <c r="AL108" s="81" t="str">
        <f t="shared" si="21"/>
        <v>UPDATE `product` SET `compare31` = '3500', `compare32` = '3500', `compare33` = '5000', `compare34` = '1800' WHERE `product`.`sub_name` = 'P110';</v>
      </c>
      <c r="AM108" s="81">
        <v>3500</v>
      </c>
      <c r="AN108" s="81">
        <v>3500</v>
      </c>
      <c r="AO108" s="81">
        <v>5000</v>
      </c>
      <c r="AP108" s="81">
        <v>1800</v>
      </c>
      <c r="AQ108" s="81" t="str">
        <f t="shared" si="22"/>
        <v>UPDATE `product` SET `compare35` = '', `compare36` = '', `compare37` = '', `compare38` = '' WHERE `product`.`sub_name` = 'P110';</v>
      </c>
    </row>
    <row r="109" spans="1:43" ht="18.399999999999999" customHeight="1" x14ac:dyDescent="0.25">
      <c r="A109" s="2" t="str">
        <f t="shared" si="16"/>
        <v>UPDATE `product` SET `compare01` = '', `compare02` = '自然色', `compare03` = '', `compare04` = 'Light', `compare05` = '1290', `compare06` = 'Micro Bevel', `compare07` = '平滑表面', `compare08` = 'UV Coating', `compare09` = '28', `compare10` = '26.35',</v>
      </c>
      <c r="B109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09" s="2" t="str">
        <f t="shared" si="18"/>
        <v>`compare21` = '68', `compare22` = '複合式木地板(海島型木地板)', `compare23` = '橡木', `compare24` = '1', `compare25` = '1', `compare26` = '1', `compare27` = '1', `compare28` = '公母榫企口', `compare29` = '1', `compare30` = '1' WHERE `product`.`sub_name` = 'P112R';</v>
      </c>
      <c r="D109" s="2" t="str">
        <f t="shared" si="19"/>
        <v>UPDATE `product` SET `compare01` = '', `compare02` = '自然色', `compare03` = '', `compare04` = 'Light', `compare05` = '1290',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'橡木', `compare24` = '1', `compare25` = '1', `compare26` = '1', `compare27` = '1', `compare28` = '公母榫企口', `compare29` = '1', `compare30` = '1' WHERE `product`.`sub_name` = 'P112R';</v>
      </c>
      <c r="E109" s="9" t="s">
        <v>133</v>
      </c>
      <c r="F109" s="9"/>
      <c r="G109" s="60" t="s">
        <v>278</v>
      </c>
      <c r="H109" s="60"/>
      <c r="I109" s="60" t="s">
        <v>20</v>
      </c>
      <c r="J109" s="60">
        <v>1290</v>
      </c>
      <c r="K109" s="60" t="s">
        <v>16</v>
      </c>
      <c r="L109" s="60" t="s">
        <v>283</v>
      </c>
      <c r="M109" s="60" t="s">
        <v>104</v>
      </c>
      <c r="N109" s="61">
        <v>28</v>
      </c>
      <c r="O109" s="60">
        <v>26.35</v>
      </c>
      <c r="P109" s="60">
        <v>0.74099999999999999</v>
      </c>
      <c r="Q109" s="60">
        <v>2.4500000000000002</v>
      </c>
      <c r="R109" s="60">
        <v>59</v>
      </c>
      <c r="S109" s="62">
        <f>R109*O109</f>
        <v>1554.65</v>
      </c>
      <c r="T109" s="60">
        <f t="shared" si="33"/>
        <v>144.55000000000001</v>
      </c>
      <c r="U109" s="60">
        <v>22.5</v>
      </c>
      <c r="V109" s="70">
        <v>1327.5</v>
      </c>
      <c r="W109" s="65">
        <v>750</v>
      </c>
      <c r="X109" s="65">
        <v>2125</v>
      </c>
      <c r="Y109" s="65">
        <v>255</v>
      </c>
      <c r="Z109" s="65">
        <v>68</v>
      </c>
      <c r="AA109" s="40" t="s">
        <v>281</v>
      </c>
      <c r="AB109" s="60" t="s">
        <v>288</v>
      </c>
      <c r="AC109" s="14">
        <v>1</v>
      </c>
      <c r="AD109" s="14">
        <v>1</v>
      </c>
      <c r="AE109" s="14">
        <v>1</v>
      </c>
      <c r="AF109" s="14">
        <v>1</v>
      </c>
      <c r="AG109" s="42" t="s">
        <v>286</v>
      </c>
      <c r="AH109" s="33">
        <v>1</v>
      </c>
      <c r="AI109" s="33">
        <v>1</v>
      </c>
      <c r="AJ109" s="33" t="str">
        <f t="shared" si="20"/>
        <v>UPDATE `product` SET `prod_price` = '3500' WHERE `product`.`sub_name` = 'P112R';</v>
      </c>
      <c r="AK109" s="81">
        <v>3500</v>
      </c>
      <c r="AL109" s="81" t="str">
        <f t="shared" si="21"/>
        <v>UPDATE `product` SET `compare31` = '3500', `compare32` = '3500', `compare33` = '5000', `compare34` = '1800' WHERE `product`.`sub_name` = 'P112R';</v>
      </c>
      <c r="AM109" s="81">
        <v>3500</v>
      </c>
      <c r="AN109" s="81">
        <v>3500</v>
      </c>
      <c r="AO109" s="81">
        <v>5000</v>
      </c>
      <c r="AP109" s="81">
        <v>1800</v>
      </c>
      <c r="AQ109" s="81" t="str">
        <f t="shared" si="22"/>
        <v>UPDATE `product` SET `compare35` = '', `compare36` = '', `compare37` = '', `compare38` = '' WHERE `product`.`sub_name` = 'P112R';</v>
      </c>
    </row>
    <row r="110" spans="1:43" ht="18.399999999999999" customHeight="1" x14ac:dyDescent="0.25">
      <c r="A110" s="2" t="str">
        <f t="shared" si="16"/>
        <v>UPDATE `product` SET `compare01` = '', `compare02` = '黑色', `compare03` = '', `compare04` = 'Dark', `compare05` = '1290', `compare06` = 'Micro Bevel', `compare07` = '平滑表面', `compare08` = 'UV Coating', `compare09` = '28', `compare10` = '26.35',</v>
      </c>
      <c r="B110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0" s="2" t="str">
        <f t="shared" si="18"/>
        <v>`compare21` = '68', `compare22` = '複合式木地板(海島型木地板)', `compare23` = '橡木', `compare24` = '1', `compare25` = '1', `compare26` = '1', `compare27` = '1', `compare28` = '公母榫企口', `compare29` = '1', `compare30` = '1' WHERE `product`.`sub_name` = 'P112R-GS';</v>
      </c>
      <c r="D110" s="2" t="str">
        <f t="shared" si="19"/>
        <v>UPDATE `product` SET `compare01` = '', `compare02` = '黑色', `compare03` = '', `compare04` = 'Dark', `compare05` = '1290',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'橡木', `compare24` = '1', `compare25` = '1', `compare26` = '1', `compare27` = '1', `compare28` = '公母榫企口', `compare29` = '1', `compare30` = '1' WHERE `product`.`sub_name` = 'P112R-GS';</v>
      </c>
      <c r="E110" s="9" t="s">
        <v>134</v>
      </c>
      <c r="F110" s="9"/>
      <c r="G110" s="60" t="s">
        <v>274</v>
      </c>
      <c r="H110" s="60"/>
      <c r="I110" s="60" t="s">
        <v>23</v>
      </c>
      <c r="J110" s="60">
        <v>1290</v>
      </c>
      <c r="K110" s="60" t="s">
        <v>16</v>
      </c>
      <c r="L110" s="60" t="s">
        <v>283</v>
      </c>
      <c r="M110" s="60" t="s">
        <v>104</v>
      </c>
      <c r="N110" s="61">
        <v>28</v>
      </c>
      <c r="O110" s="60">
        <v>26.35</v>
      </c>
      <c r="P110" s="60">
        <v>0.74099999999999999</v>
      </c>
      <c r="Q110" s="60">
        <v>2.4500000000000002</v>
      </c>
      <c r="R110" s="60">
        <v>59</v>
      </c>
      <c r="S110" s="62">
        <f>R110*O110</f>
        <v>1554.65</v>
      </c>
      <c r="T110" s="60">
        <f t="shared" si="33"/>
        <v>144.55000000000001</v>
      </c>
      <c r="U110" s="60">
        <v>22.5</v>
      </c>
      <c r="V110" s="70">
        <v>1327.5</v>
      </c>
      <c r="W110" s="65">
        <v>750</v>
      </c>
      <c r="X110" s="65">
        <v>2125</v>
      </c>
      <c r="Y110" s="65">
        <v>255</v>
      </c>
      <c r="Z110" s="65">
        <v>68</v>
      </c>
      <c r="AA110" s="40" t="s">
        <v>281</v>
      </c>
      <c r="AB110" s="60" t="s">
        <v>288</v>
      </c>
      <c r="AC110" s="14">
        <v>1</v>
      </c>
      <c r="AD110" s="14">
        <v>1</v>
      </c>
      <c r="AE110" s="14">
        <v>1</v>
      </c>
      <c r="AF110" s="14">
        <v>1</v>
      </c>
      <c r="AG110" s="42" t="s">
        <v>286</v>
      </c>
      <c r="AH110" s="33">
        <v>1</v>
      </c>
      <c r="AI110" s="33">
        <v>1</v>
      </c>
      <c r="AJ110" s="33" t="str">
        <f t="shared" si="20"/>
        <v>UPDATE `product` SET `prod_price` = '3500' WHERE `product`.`sub_name` = 'P112R-GS';</v>
      </c>
      <c r="AK110" s="81">
        <v>3500</v>
      </c>
      <c r="AL110" s="81" t="str">
        <f t="shared" si="21"/>
        <v>UPDATE `product` SET `compare31` = '3500', `compare32` = '3500', `compare33` = '5000', `compare34` = '1800' WHERE `product`.`sub_name` = 'P112R-GS';</v>
      </c>
      <c r="AM110" s="81">
        <v>3500</v>
      </c>
      <c r="AN110" s="81">
        <v>3500</v>
      </c>
      <c r="AO110" s="81">
        <v>5000</v>
      </c>
      <c r="AP110" s="81">
        <v>1800</v>
      </c>
      <c r="AQ110" s="81" t="str">
        <f t="shared" si="22"/>
        <v>UPDATE `product` SET `compare35` = '', `compare36` = '', `compare37` = '', `compare38` = '' WHERE `product`.`sub_name` = 'P112R-GS';</v>
      </c>
    </row>
    <row r="111" spans="1:43" ht="18.399999999999999" customHeight="1" x14ac:dyDescent="0.25">
      <c r="A111" s="2" t="str">
        <f t="shared" si="16"/>
        <v>UPDATE `product` SET `compare01` = '', `compare02` = '自然色', `compare03` = '', `compare04` = 'Light', `compare05` = '1290', `compare06` = 'Micro Bevel', `compare07` = '平滑表面', `compare08` = 'UV Coating', `compare09` = '28', `compare10` = '26.35',</v>
      </c>
      <c r="B111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1" s="2" t="str">
        <f t="shared" si="18"/>
        <v>`compare21` = '68', `compare22` = '複合式木地板(海島型木地板)', `compare23` = '橡木', `compare24` = '1', `compare25` = '1', `compare26` = '1', `compare27` = '1', `compare28` = '公母榫企口', `compare29` = '1', `compare30` = '1' WHERE `product`.`sub_name` = 'P12W';</v>
      </c>
      <c r="D111" s="2" t="str">
        <f t="shared" si="19"/>
        <v>UPDATE `product` SET `compare01` = '', `compare02` = '自然色', `compare03` = '', `compare04` = 'Light', `compare05` = '1290',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'橡木', `compare24` = '1', `compare25` = '1', `compare26` = '1', `compare27` = '1', `compare28` = '公母榫企口', `compare29` = '1', `compare30` = '1' WHERE `product`.`sub_name` = 'P12W';</v>
      </c>
      <c r="E111" s="9" t="s">
        <v>135</v>
      </c>
      <c r="F111" s="9"/>
      <c r="G111" s="60" t="s">
        <v>278</v>
      </c>
      <c r="H111" s="60"/>
      <c r="I111" s="60" t="s">
        <v>20</v>
      </c>
      <c r="J111" s="60">
        <v>1290</v>
      </c>
      <c r="K111" s="60" t="s">
        <v>16</v>
      </c>
      <c r="L111" s="60" t="s">
        <v>283</v>
      </c>
      <c r="M111" s="60" t="s">
        <v>104</v>
      </c>
      <c r="N111" s="61">
        <v>28</v>
      </c>
      <c r="O111" s="60">
        <v>26.35</v>
      </c>
      <c r="P111" s="60">
        <v>0.74099999999999999</v>
      </c>
      <c r="Q111" s="60">
        <v>2.4500000000000002</v>
      </c>
      <c r="R111" s="60">
        <v>59</v>
      </c>
      <c r="S111" s="62">
        <f>R111*O111</f>
        <v>1554.65</v>
      </c>
      <c r="T111" s="60">
        <f t="shared" si="33"/>
        <v>144.55000000000001</v>
      </c>
      <c r="U111" s="60">
        <v>22.5</v>
      </c>
      <c r="V111" s="70">
        <v>1327.5</v>
      </c>
      <c r="W111" s="65">
        <v>750</v>
      </c>
      <c r="X111" s="65">
        <v>2125</v>
      </c>
      <c r="Y111" s="65">
        <v>255</v>
      </c>
      <c r="Z111" s="65">
        <v>68</v>
      </c>
      <c r="AA111" s="40" t="s">
        <v>281</v>
      </c>
      <c r="AB111" s="60" t="s">
        <v>288</v>
      </c>
      <c r="AC111" s="14">
        <v>1</v>
      </c>
      <c r="AD111" s="14">
        <v>1</v>
      </c>
      <c r="AE111" s="14">
        <v>1</v>
      </c>
      <c r="AF111" s="14">
        <v>1</v>
      </c>
      <c r="AG111" s="42" t="s">
        <v>286</v>
      </c>
      <c r="AH111" s="33">
        <v>1</v>
      </c>
      <c r="AI111" s="33">
        <v>1</v>
      </c>
      <c r="AJ111" s="33" t="str">
        <f t="shared" si="20"/>
        <v>UPDATE `product` SET `prod_price` = '3500' WHERE `product`.`sub_name` = 'P12W';</v>
      </c>
      <c r="AK111" s="81">
        <v>3500</v>
      </c>
      <c r="AL111" s="81" t="str">
        <f t="shared" si="21"/>
        <v>UPDATE `product` SET `compare31` = '3500', `compare32` = '3500', `compare33` = '5000', `compare34` = '1800' WHERE `product`.`sub_name` = 'P12W';</v>
      </c>
      <c r="AM111" s="81">
        <v>3500</v>
      </c>
      <c r="AN111" s="81">
        <v>3500</v>
      </c>
      <c r="AO111" s="81">
        <v>5000</v>
      </c>
      <c r="AP111" s="81">
        <v>1800</v>
      </c>
      <c r="AQ111" s="81" t="str">
        <f t="shared" si="22"/>
        <v>UPDATE `product` SET `compare35` = '', `compare36` = '', `compare37` = '', `compare38` = '' WHERE `product`.`sub_name` = 'P12W';</v>
      </c>
    </row>
    <row r="112" spans="1:43" ht="18.399999999999999" customHeight="1" x14ac:dyDescent="0.25">
      <c r="A112" s="2" t="str">
        <f t="shared" si="16"/>
        <v>UPDATE `product` SET `compare01` = '', `compare02` = '深咖啡色', `compare03` = '', `compare04` = 'Dark', `compare05` = '1010', `compare06` = 'Micro Bevel', `compare07` = '平滑表面', `compare08` = 'UV Coating', `compare09` = '28', `compare10` = '26.35',</v>
      </c>
      <c r="B112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2" s="2" t="str">
        <f t="shared" si="18"/>
        <v>`compare21` = '68', `compare22` = '複合式木地板(海島型木地板)', `compare23` = '胡桃木', `compare24` = '1', `compare25` = '1', `compare26` = '1', `compare27` = '1', `compare28` = '公母榫企口', `compare29` = '1', `compare30` = '1' WHERE `product`.`sub_name` = 'P119';</v>
      </c>
      <c r="D112" s="2" t="str">
        <f t="shared" si="19"/>
        <v>UPDATE `product` SET `compare01` = '', `compare02` = '深咖啡色', `compare03` = '', `compare04` = 'Dark', `compare05` = '1010',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'胡桃木', `compare24` = '1', `compare25` = '1', `compare26` = '1', `compare27` = '1', `compare28` = '公母榫企口', `compare29` = '1', `compare30` = '1' WHERE `product`.`sub_name` = 'P119';</v>
      </c>
      <c r="E112" s="9" t="s">
        <v>136</v>
      </c>
      <c r="F112" s="9"/>
      <c r="G112" s="60" t="s">
        <v>275</v>
      </c>
      <c r="H112" s="60"/>
      <c r="I112" s="60" t="s">
        <v>23</v>
      </c>
      <c r="J112" s="60">
        <v>1010</v>
      </c>
      <c r="K112" s="60" t="s">
        <v>16</v>
      </c>
      <c r="L112" s="60" t="s">
        <v>283</v>
      </c>
      <c r="M112" s="60" t="s">
        <v>104</v>
      </c>
      <c r="N112" s="61">
        <v>28</v>
      </c>
      <c r="O112" s="60">
        <v>26.35</v>
      </c>
      <c r="P112" s="60">
        <v>0.74099999999999999</v>
      </c>
      <c r="Q112" s="60">
        <v>2.4500000000000002</v>
      </c>
      <c r="R112" s="60">
        <v>59</v>
      </c>
      <c r="S112" s="62">
        <f>R112*O112</f>
        <v>1554.65</v>
      </c>
      <c r="T112" s="60">
        <f t="shared" si="33"/>
        <v>144.55000000000001</v>
      </c>
      <c r="U112" s="60">
        <v>22.5</v>
      </c>
      <c r="V112" s="70">
        <v>1327.5</v>
      </c>
      <c r="W112" s="65">
        <v>750</v>
      </c>
      <c r="X112" s="65">
        <v>2125</v>
      </c>
      <c r="Y112" s="65">
        <v>255</v>
      </c>
      <c r="Z112" s="65">
        <v>68</v>
      </c>
      <c r="AA112" s="40" t="s">
        <v>281</v>
      </c>
      <c r="AB112" s="60" t="s">
        <v>296</v>
      </c>
      <c r="AC112" s="14">
        <v>1</v>
      </c>
      <c r="AD112" s="14">
        <v>1</v>
      </c>
      <c r="AE112" s="14">
        <v>1</v>
      </c>
      <c r="AF112" s="14">
        <v>1</v>
      </c>
      <c r="AG112" s="42" t="s">
        <v>286</v>
      </c>
      <c r="AH112" s="33">
        <v>1</v>
      </c>
      <c r="AI112" s="33">
        <v>1</v>
      </c>
      <c r="AJ112" s="33" t="str">
        <f t="shared" si="20"/>
        <v>UPDATE `product` SET `prod_price` = '3500' WHERE `product`.`sub_name` = 'P119';</v>
      </c>
      <c r="AK112" s="81">
        <v>3500</v>
      </c>
      <c r="AL112" s="81" t="str">
        <f t="shared" si="21"/>
        <v>UPDATE `product` SET `compare31` = '3500', `compare32` = '3500', `compare33` = '5000', `compare34` = '1800' WHERE `product`.`sub_name` = 'P119';</v>
      </c>
      <c r="AM112" s="81">
        <v>3500</v>
      </c>
      <c r="AN112" s="81">
        <v>3500</v>
      </c>
      <c r="AO112" s="81">
        <v>5000</v>
      </c>
      <c r="AP112" s="81">
        <v>1800</v>
      </c>
      <c r="AQ112" s="81" t="str">
        <f t="shared" si="22"/>
        <v>UPDATE `product` SET `compare35` = '', `compare36` = '', `compare37` = '', `compare38` = '' WHERE `product`.`sub_name` = 'P119';</v>
      </c>
    </row>
    <row r="113" spans="1:43" ht="18.399999999999999" customHeight="1" x14ac:dyDescent="0.25">
      <c r="A113" s="2" t="str">
        <f t="shared" si="16"/>
        <v>UPDATE `product` SET `compare01` = '', `compare02` = '黑色', `compare03` = '', `compare04` = 'Dark', `compare05` = '1010', `compare06` = 'Micro Bevel', `compare07` = '平滑表面', `compare08` = 'UV Coating', `compare09` = '28', `compare10` = '26.35',</v>
      </c>
      <c r="B113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3" s="2" t="str">
        <f t="shared" si="18"/>
        <v>`compare21` = '68', `compare22` = '複合式木地板(海島型木地板)', `compare23` = '胡桃木', `compare24` = '1', `compare25` = '1', `compare26` = '1', `compare27` = '1', `compare28` = '公母榫企口', `compare29` = '1', `compare30` = '1' WHERE `product`.`sub_name` = 'P119-ANT';</v>
      </c>
      <c r="D113" s="2" t="str">
        <f t="shared" si="19"/>
        <v>UPDATE `product` SET `compare01` = '', `compare02` = '黑色', `compare03` = '', `compare04` = 'Dark', `compare05` = '1010',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'胡桃木', `compare24` = '1', `compare25` = '1', `compare26` = '1', `compare27` = '1', `compare28` = '公母榫企口', `compare29` = '1', `compare30` = '1' WHERE `product`.`sub_name` = 'P119-ANT';</v>
      </c>
      <c r="E113" s="9" t="s">
        <v>137</v>
      </c>
      <c r="F113" s="9"/>
      <c r="G113" s="60" t="s">
        <v>274</v>
      </c>
      <c r="H113" s="60"/>
      <c r="I113" s="60" t="s">
        <v>23</v>
      </c>
      <c r="J113" s="60">
        <v>1010</v>
      </c>
      <c r="K113" s="60" t="s">
        <v>16</v>
      </c>
      <c r="L113" s="60" t="s">
        <v>283</v>
      </c>
      <c r="M113" s="60" t="s">
        <v>104</v>
      </c>
      <c r="N113" s="61">
        <v>28</v>
      </c>
      <c r="O113" s="60">
        <v>26.35</v>
      </c>
      <c r="P113" s="60">
        <v>0.74099999999999999</v>
      </c>
      <c r="Q113" s="60">
        <v>2.4500000000000002</v>
      </c>
      <c r="R113" s="60">
        <v>59</v>
      </c>
      <c r="S113" s="62">
        <f t="shared" ref="S113:S121" si="35">R113*O113</f>
        <v>1554.65</v>
      </c>
      <c r="T113" s="60">
        <f t="shared" ref="T113:T121" si="36">R113*Q113</f>
        <v>144.55000000000001</v>
      </c>
      <c r="U113" s="60">
        <v>22.5</v>
      </c>
      <c r="V113" s="70">
        <v>1327.5</v>
      </c>
      <c r="W113" s="65">
        <v>750</v>
      </c>
      <c r="X113" s="65">
        <v>2125</v>
      </c>
      <c r="Y113" s="65">
        <v>255</v>
      </c>
      <c r="Z113" s="65">
        <v>68</v>
      </c>
      <c r="AA113" s="40" t="s">
        <v>281</v>
      </c>
      <c r="AB113" s="60" t="s">
        <v>296</v>
      </c>
      <c r="AC113" s="14">
        <v>1</v>
      </c>
      <c r="AD113" s="14">
        <v>1</v>
      </c>
      <c r="AE113" s="14">
        <v>1</v>
      </c>
      <c r="AF113" s="14">
        <v>1</v>
      </c>
      <c r="AG113" s="42" t="s">
        <v>286</v>
      </c>
      <c r="AH113" s="33">
        <v>1</v>
      </c>
      <c r="AI113" s="33">
        <v>1</v>
      </c>
      <c r="AJ113" s="33" t="str">
        <f t="shared" si="20"/>
        <v>UPDATE `product` SET `prod_price` = '3500' WHERE `product`.`sub_name` = 'P119-ANT';</v>
      </c>
      <c r="AK113" s="81">
        <v>3500</v>
      </c>
      <c r="AL113" s="81" t="str">
        <f t="shared" si="21"/>
        <v>UPDATE `product` SET `compare31` = '3500', `compare32` = '3500', `compare33` = '5000', `compare34` = '1800' WHERE `product`.`sub_name` = 'P119-ANT';</v>
      </c>
      <c r="AM113" s="81">
        <v>3500</v>
      </c>
      <c r="AN113" s="81">
        <v>3500</v>
      </c>
      <c r="AO113" s="81">
        <v>5000</v>
      </c>
      <c r="AP113" s="81">
        <v>1800</v>
      </c>
      <c r="AQ113" s="81" t="str">
        <f t="shared" si="22"/>
        <v>UPDATE `product` SET `compare35` = '', `compare36` = '', `compare37` = '', `compare38` = '' WHERE `product`.`sub_name` = 'P119-ANT';</v>
      </c>
    </row>
    <row r="114" spans="1:43" ht="18.399999999999999" customHeight="1" x14ac:dyDescent="0.25">
      <c r="A114" s="2" t="str">
        <f t="shared" si="16"/>
        <v>UPDATE `product` SET `compare01` = '', `compare02` = '深咖啡色', `compare03` = '', `compare04` = 'Medium', `compare05` = '3540', `compare06` = 'Micro Bevel', `compare07` = '平滑表面', `compare08` = 'UV Coating', `compare09` = '28', `compare10` = '26.35',</v>
      </c>
      <c r="B114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4" s="2" t="str">
        <f t="shared" si="18"/>
        <v>`compare21` = '68', `compare22` = '複合式木地板(海島型木地板)', `compare23` = '柚木', `compare24` = '1', `compare25` = '1', `compare26` = '1', `compare27` = '1', `compare28` = '公母榫企口', `compare29` = '1', `compare30` = '1' WHERE `product`.`sub_name` = 'P120';</v>
      </c>
      <c r="D114" s="2" t="str">
        <f t="shared" si="19"/>
        <v>UPDATE `product` SET `compare01` = '', `compare02` = '深咖啡色', `compare03` = '', `compare04` = 'Medium', `compare05` = '3540',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'柚木', `compare24` = '1', `compare25` = '1', `compare26` = '1', `compare27` = '1', `compare28` = '公母榫企口', `compare29` = '1', `compare30` = '1' WHERE `product`.`sub_name` = 'P120';</v>
      </c>
      <c r="E114" s="9" t="s">
        <v>138</v>
      </c>
      <c r="F114" s="9"/>
      <c r="G114" s="60" t="s">
        <v>275</v>
      </c>
      <c r="H114" s="60"/>
      <c r="I114" s="60" t="s">
        <v>15</v>
      </c>
      <c r="J114" s="60">
        <v>3540</v>
      </c>
      <c r="K114" s="60" t="s">
        <v>16</v>
      </c>
      <c r="L114" s="60" t="s">
        <v>283</v>
      </c>
      <c r="M114" s="60" t="s">
        <v>104</v>
      </c>
      <c r="N114" s="61">
        <v>28</v>
      </c>
      <c r="O114" s="60">
        <v>26.35</v>
      </c>
      <c r="P114" s="60">
        <v>0.74099999999999999</v>
      </c>
      <c r="Q114" s="60">
        <v>2.4500000000000002</v>
      </c>
      <c r="R114" s="60">
        <v>59</v>
      </c>
      <c r="S114" s="62">
        <f t="shared" si="35"/>
        <v>1554.65</v>
      </c>
      <c r="T114" s="60">
        <f t="shared" si="36"/>
        <v>144.55000000000001</v>
      </c>
      <c r="U114" s="60">
        <v>22.5</v>
      </c>
      <c r="V114" s="70">
        <v>1327.5</v>
      </c>
      <c r="W114" s="65">
        <v>750</v>
      </c>
      <c r="X114" s="65">
        <v>2125</v>
      </c>
      <c r="Y114" s="65">
        <v>255</v>
      </c>
      <c r="Z114" s="65">
        <v>68</v>
      </c>
      <c r="AA114" s="40" t="s">
        <v>281</v>
      </c>
      <c r="AB114" s="60" t="s">
        <v>297</v>
      </c>
      <c r="AC114" s="14">
        <v>1</v>
      </c>
      <c r="AD114" s="14">
        <v>1</v>
      </c>
      <c r="AE114" s="14">
        <v>1</v>
      </c>
      <c r="AF114" s="14">
        <v>1</v>
      </c>
      <c r="AG114" s="42" t="s">
        <v>286</v>
      </c>
      <c r="AH114" s="33">
        <v>1</v>
      </c>
      <c r="AI114" s="33">
        <v>1</v>
      </c>
      <c r="AJ114" s="33" t="str">
        <f t="shared" si="20"/>
        <v>UPDATE `product` SET `prod_price` = '3500' WHERE `product`.`sub_name` = 'P120';</v>
      </c>
      <c r="AK114" s="81">
        <v>3500</v>
      </c>
      <c r="AL114" s="81" t="str">
        <f t="shared" si="21"/>
        <v>UPDATE `product` SET `compare31` = '3500', `compare32` = '3500', `compare33` = '5000', `compare34` = '1800' WHERE `product`.`sub_name` = 'P120';</v>
      </c>
      <c r="AM114" s="81">
        <v>3500</v>
      </c>
      <c r="AN114" s="81">
        <v>3500</v>
      </c>
      <c r="AO114" s="81">
        <v>5000</v>
      </c>
      <c r="AP114" s="81">
        <v>1800</v>
      </c>
      <c r="AQ114" s="81" t="str">
        <f t="shared" si="22"/>
        <v>UPDATE `product` SET `compare35` = '', `compare36` = '', `compare37` = '', `compare38` = '' WHERE `product`.`sub_name` = 'P120';</v>
      </c>
    </row>
    <row r="115" spans="1:43" ht="18.399999999999999" customHeight="1" x14ac:dyDescent="0.25">
      <c r="A115" s="2" t="str">
        <f t="shared" si="16"/>
        <v>UPDATE `product` SET `compare01` = '', `compare02` = '自然色', `compare03` = '', `compare04` = 'Light', `compare05` = '1450', `compare06` = 'Micro Bevel', `compare07` = '平滑表面', `compare08` = 'UV Coating', `compare09` = '28', `compare10` = '26.35',</v>
      </c>
      <c r="B115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5" s="2" t="str">
        <f t="shared" si="18"/>
        <v>`compare21` = '68', `compare22` = '複合式木地板(海島型木地板)', `compare23` = '楓木', `compare24` = '1', `compare25` = '1', `compare26` = '1', `compare27` = '1', `compare28` = '公母榫企口', `compare29` = '1', `compare30` = '1' WHERE `product`.`sub_name` = 'P121';</v>
      </c>
      <c r="D115" s="2" t="str">
        <f t="shared" si="19"/>
        <v>UPDATE `product` SET `compare01` = '', `compare02` = '自然色', `compare03` = '', `compare04` = 'Light', `compare05` = '1450',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'楓木', `compare24` = '1', `compare25` = '1', `compare26` = '1', `compare27` = '1', `compare28` = '公母榫企口', `compare29` = '1', `compare30` = '1' WHERE `product`.`sub_name` = 'P121';</v>
      </c>
      <c r="E115" s="9" t="s">
        <v>139</v>
      </c>
      <c r="F115" s="9"/>
      <c r="G115" s="60" t="s">
        <v>278</v>
      </c>
      <c r="H115" s="60"/>
      <c r="I115" s="60" t="s">
        <v>20</v>
      </c>
      <c r="J115" s="60">
        <v>1450</v>
      </c>
      <c r="K115" s="60" t="s">
        <v>16</v>
      </c>
      <c r="L115" s="60" t="s">
        <v>283</v>
      </c>
      <c r="M115" s="60" t="s">
        <v>104</v>
      </c>
      <c r="N115" s="61">
        <v>28</v>
      </c>
      <c r="O115" s="60">
        <v>26.35</v>
      </c>
      <c r="P115" s="60">
        <v>0.74099999999999999</v>
      </c>
      <c r="Q115" s="60">
        <v>2.4500000000000002</v>
      </c>
      <c r="R115" s="60">
        <v>59</v>
      </c>
      <c r="S115" s="62">
        <f t="shared" si="35"/>
        <v>1554.65</v>
      </c>
      <c r="T115" s="60">
        <f t="shared" si="36"/>
        <v>144.55000000000001</v>
      </c>
      <c r="U115" s="60">
        <v>22.5</v>
      </c>
      <c r="V115" s="70">
        <v>1327.5</v>
      </c>
      <c r="W115" s="65">
        <v>750</v>
      </c>
      <c r="X115" s="65">
        <v>2125</v>
      </c>
      <c r="Y115" s="65">
        <v>255</v>
      </c>
      <c r="Z115" s="65">
        <v>68</v>
      </c>
      <c r="AA115" s="40" t="s">
        <v>281</v>
      </c>
      <c r="AB115" s="60" t="s">
        <v>293</v>
      </c>
      <c r="AC115" s="14">
        <v>1</v>
      </c>
      <c r="AD115" s="14">
        <v>1</v>
      </c>
      <c r="AE115" s="14">
        <v>1</v>
      </c>
      <c r="AF115" s="14">
        <v>1</v>
      </c>
      <c r="AG115" s="42" t="s">
        <v>286</v>
      </c>
      <c r="AH115" s="33">
        <v>1</v>
      </c>
      <c r="AI115" s="33">
        <v>1</v>
      </c>
      <c r="AJ115" s="33" t="str">
        <f t="shared" si="20"/>
        <v>UPDATE `product` SET `prod_price` = '3500' WHERE `product`.`sub_name` = 'P121';</v>
      </c>
      <c r="AK115" s="81">
        <v>3500</v>
      </c>
      <c r="AL115" s="81" t="str">
        <f t="shared" si="21"/>
        <v>UPDATE `product` SET `compare31` = '3500', `compare32` = '3500', `compare33` = '5000', `compare34` = '1800' WHERE `product`.`sub_name` = 'P121';</v>
      </c>
      <c r="AM115" s="81">
        <v>3500</v>
      </c>
      <c r="AN115" s="81">
        <v>3500</v>
      </c>
      <c r="AO115" s="81">
        <v>5000</v>
      </c>
      <c r="AP115" s="81">
        <v>1800</v>
      </c>
      <c r="AQ115" s="81" t="str">
        <f t="shared" si="22"/>
        <v>UPDATE `product` SET `compare35` = '', `compare36` = '', `compare37` = '', `compare38` = '' WHERE `product`.`sub_name` = 'P121';</v>
      </c>
    </row>
    <row r="116" spans="1:43" ht="18.399999999999999" customHeight="1" x14ac:dyDescent="0.25">
      <c r="A116" s="2" t="str">
        <f t="shared" si="16"/>
        <v>UPDATE `product` SET `compare01` = '', `compare02` = '深咖啡色', `compare03` = '', `compare04` = 'Medium', `compare05` = '3684', `compare06` = 'Micro Bevel', `compare07` = '平滑表面', `compare08` = 'UV Coating', `compare09` = '28', `compare10` = '26.35',</v>
      </c>
      <c r="B116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6" s="2" t="str">
        <f t="shared" si="18"/>
        <v>`compare21` = '68', `compare22` = '複合式木地板(海島型木地板)', `compare23` = '紫檀 ', `compare24` = '1', `compare25` = '1', `compare26` = '1', `compare27` = '1', `compare28` = '公母榫企口', `compare29` = '1', `compare30` = '1' WHERE `product`.`sub_name` = 'P122';</v>
      </c>
      <c r="D116" s="2" t="str">
        <f t="shared" si="19"/>
        <v>UPDATE `product` SET `compare01` = '', `compare02` = '深咖啡色', `compare03` = '', `compare04` = 'Medium', `compare05` = '3684',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'紫檀 ', `compare24` = '1', `compare25` = '1', `compare26` = '1', `compare27` = '1', `compare28` = '公母榫企口', `compare29` = '1', `compare30` = '1' WHERE `product`.`sub_name` = 'P122';</v>
      </c>
      <c r="E116" s="9" t="s">
        <v>140</v>
      </c>
      <c r="F116" s="9"/>
      <c r="G116" s="60" t="s">
        <v>275</v>
      </c>
      <c r="H116" s="60"/>
      <c r="I116" s="60" t="s">
        <v>15</v>
      </c>
      <c r="J116" s="60">
        <v>3684</v>
      </c>
      <c r="K116" s="60" t="s">
        <v>16</v>
      </c>
      <c r="L116" s="60" t="s">
        <v>283</v>
      </c>
      <c r="M116" s="60" t="s">
        <v>104</v>
      </c>
      <c r="N116" s="61">
        <v>28</v>
      </c>
      <c r="O116" s="60">
        <v>26.35</v>
      </c>
      <c r="P116" s="60">
        <v>0.74099999999999999</v>
      </c>
      <c r="Q116" s="60">
        <v>2.4500000000000002</v>
      </c>
      <c r="R116" s="60">
        <v>59</v>
      </c>
      <c r="S116" s="62">
        <f t="shared" si="35"/>
        <v>1554.65</v>
      </c>
      <c r="T116" s="60">
        <f t="shared" si="36"/>
        <v>144.55000000000001</v>
      </c>
      <c r="U116" s="60">
        <v>22.5</v>
      </c>
      <c r="V116" s="70">
        <v>1327.5</v>
      </c>
      <c r="W116" s="65">
        <v>750</v>
      </c>
      <c r="X116" s="65">
        <v>2125</v>
      </c>
      <c r="Y116" s="65">
        <v>255</v>
      </c>
      <c r="Z116" s="65">
        <v>68</v>
      </c>
      <c r="AA116" s="40" t="s">
        <v>281</v>
      </c>
      <c r="AB116" s="60" t="s">
        <v>289</v>
      </c>
      <c r="AC116" s="14">
        <v>1</v>
      </c>
      <c r="AD116" s="14">
        <v>1</v>
      </c>
      <c r="AE116" s="14">
        <v>1</v>
      </c>
      <c r="AF116" s="14">
        <v>1</v>
      </c>
      <c r="AG116" s="42" t="s">
        <v>286</v>
      </c>
      <c r="AH116" s="33">
        <v>1</v>
      </c>
      <c r="AI116" s="33">
        <v>1</v>
      </c>
      <c r="AJ116" s="33" t="str">
        <f t="shared" si="20"/>
        <v>UPDATE `product` SET `prod_price` = '3500' WHERE `product`.`sub_name` = 'P122';</v>
      </c>
      <c r="AK116" s="81">
        <v>3500</v>
      </c>
      <c r="AL116" s="81" t="str">
        <f t="shared" si="21"/>
        <v>UPDATE `product` SET `compare31` = '3500', `compare32` = '3500', `compare33` = '5000', `compare34` = '1800' WHERE `product`.`sub_name` = 'P122';</v>
      </c>
      <c r="AM116" s="81">
        <v>3500</v>
      </c>
      <c r="AN116" s="81">
        <v>3500</v>
      </c>
      <c r="AO116" s="81">
        <v>5000</v>
      </c>
      <c r="AP116" s="81">
        <v>1800</v>
      </c>
      <c r="AQ116" s="81" t="str">
        <f t="shared" si="22"/>
        <v>UPDATE `product` SET `compare35` = '', `compare36` = '', `compare37` = '', `compare38` = '' WHERE `product`.`sub_name` = 'P122';</v>
      </c>
    </row>
    <row r="117" spans="1:43" ht="18.399999999999999" customHeight="1" x14ac:dyDescent="0.25">
      <c r="A117" s="2" t="str">
        <f t="shared" si="16"/>
        <v>UPDATE `product` SET `compare01` = '', `compare02` = '紅色', `compare03` = '', `compare04` = 'Medium', `compare05` = '2350', `compare06` = 'Micro Bevel', `compare07` = '平滑表面', `compare08` = 'UV Coating', `compare09` = '28', `compare10` = '26.35',</v>
      </c>
      <c r="B117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7" s="2" t="str">
        <f t="shared" si="18"/>
        <v>`compare21` = '68', `compare22` = '複合式木地板(海島型木地板)', `compare23` = '花梨檀 ', `compare24` = '1', `compare25` = '1', `compare26` = '1', `compare27` = '1', `compare28` = '公母榫企口', `compare29` = '1', `compare30` = '1' WHERE `product`.`sub_name` = 'P127';</v>
      </c>
      <c r="D117" s="2" t="str">
        <f t="shared" si="19"/>
        <v>UPDATE `product` SET `compare01` = '', `compare02` = '紅色', `compare03` = '', `compare04` = 'Medium', `compare05` = '2350',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'花梨檀 ', `compare24` = '1', `compare25` = '1', `compare26` = '1', `compare27` = '1', `compare28` = '公母榫企口', `compare29` = '1', `compare30` = '1' WHERE `product`.`sub_name` = 'P127';</v>
      </c>
      <c r="E117" s="9" t="s">
        <v>141</v>
      </c>
      <c r="F117" s="9"/>
      <c r="G117" s="60" t="s">
        <v>279</v>
      </c>
      <c r="H117" s="60"/>
      <c r="I117" s="60" t="s">
        <v>15</v>
      </c>
      <c r="J117" s="60">
        <v>2350</v>
      </c>
      <c r="K117" s="60" t="s">
        <v>16</v>
      </c>
      <c r="L117" s="60" t="s">
        <v>283</v>
      </c>
      <c r="M117" s="60" t="s">
        <v>104</v>
      </c>
      <c r="N117" s="61">
        <v>28</v>
      </c>
      <c r="O117" s="60">
        <v>26.35</v>
      </c>
      <c r="P117" s="60">
        <v>0.74099999999999999</v>
      </c>
      <c r="Q117" s="60">
        <v>2.4500000000000002</v>
      </c>
      <c r="R117" s="60">
        <v>59</v>
      </c>
      <c r="S117" s="62">
        <f t="shared" si="35"/>
        <v>1554.65</v>
      </c>
      <c r="T117" s="60">
        <f t="shared" si="36"/>
        <v>144.55000000000001</v>
      </c>
      <c r="U117" s="60">
        <v>22.5</v>
      </c>
      <c r="V117" s="70">
        <v>1327.5</v>
      </c>
      <c r="W117" s="65">
        <v>750</v>
      </c>
      <c r="X117" s="65">
        <v>2125</v>
      </c>
      <c r="Y117" s="65">
        <v>255</v>
      </c>
      <c r="Z117" s="65">
        <v>68</v>
      </c>
      <c r="AA117" s="40" t="s">
        <v>281</v>
      </c>
      <c r="AB117" s="60" t="s">
        <v>301</v>
      </c>
      <c r="AC117" s="14">
        <v>1</v>
      </c>
      <c r="AD117" s="14">
        <v>1</v>
      </c>
      <c r="AE117" s="14">
        <v>1</v>
      </c>
      <c r="AF117" s="14">
        <v>1</v>
      </c>
      <c r="AG117" s="42" t="s">
        <v>286</v>
      </c>
      <c r="AH117" s="33">
        <v>1</v>
      </c>
      <c r="AI117" s="33">
        <v>1</v>
      </c>
      <c r="AJ117" s="33" t="str">
        <f t="shared" si="20"/>
        <v>UPDATE `product` SET `prod_price` = '3500' WHERE `product`.`sub_name` = 'P127';</v>
      </c>
      <c r="AK117" s="81">
        <v>3500</v>
      </c>
      <c r="AL117" s="81" t="str">
        <f t="shared" si="21"/>
        <v>UPDATE `product` SET `compare31` = '3500', `compare32` = '3500', `compare33` = '5000', `compare34` = '1800' WHERE `product`.`sub_name` = 'P127';</v>
      </c>
      <c r="AM117" s="81">
        <v>3500</v>
      </c>
      <c r="AN117" s="81">
        <v>3500</v>
      </c>
      <c r="AO117" s="81">
        <v>5000</v>
      </c>
      <c r="AP117" s="81">
        <v>1800</v>
      </c>
      <c r="AQ117" s="81" t="str">
        <f t="shared" si="22"/>
        <v>UPDATE `product` SET `compare35` = '', `compare36` = '', `compare37` = '', `compare38` = '' WHERE `product`.`sub_name` = 'P127';</v>
      </c>
    </row>
    <row r="118" spans="1:43" ht="18.399999999999999" customHeight="1" x14ac:dyDescent="0.25">
      <c r="A118" s="2" t="str">
        <f t="shared" si="16"/>
        <v>UPDATE `product` SET `compare01` = '', `compare02` = '自然色', `compare03` = '', `compare04` = 'Light', `compare05` = '1375', `compare06` = 'Micro Bevel', `compare07` = '平滑表面', `compare08` = 'UV Coating', `compare09` = '28', `compare10` = '26.35',</v>
      </c>
      <c r="B118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8" s="2" t="str">
        <f t="shared" si="18"/>
        <v>`compare21` = '68', `compare22` = '複合式木地板(海島型木地板)', `compare23` = '澳洲檜木', `compare24` = '1', `compare25` = '1', `compare26` = '1', `compare27` = '1', `compare28` = '公母榫企口', `compare29` = '1', `compare30` = '1' WHERE `product`.`sub_name` = 'P128';</v>
      </c>
      <c r="D118" s="2" t="str">
        <f t="shared" si="19"/>
        <v>UPDATE `product` SET `compare01` = '', `compare02` = '自然色', `compare03` = '', `compare04` = 'Light', `compare05` = '1375',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'澳洲檜木', `compare24` = '1', `compare25` = '1', `compare26` = '1', `compare27` = '1', `compare28` = '公母榫企口', `compare29` = '1', `compare30` = '1' WHERE `product`.`sub_name` = 'P128';</v>
      </c>
      <c r="E118" s="9" t="s">
        <v>142</v>
      </c>
      <c r="F118" s="9"/>
      <c r="G118" s="60" t="s">
        <v>278</v>
      </c>
      <c r="H118" s="60"/>
      <c r="I118" s="60" t="s">
        <v>20</v>
      </c>
      <c r="J118" s="60">
        <v>1375</v>
      </c>
      <c r="K118" s="60" t="s">
        <v>16</v>
      </c>
      <c r="L118" s="60" t="s">
        <v>283</v>
      </c>
      <c r="M118" s="60" t="s">
        <v>104</v>
      </c>
      <c r="N118" s="61">
        <v>28</v>
      </c>
      <c r="O118" s="60">
        <v>26.35</v>
      </c>
      <c r="P118" s="60">
        <v>0.74099999999999999</v>
      </c>
      <c r="Q118" s="60">
        <v>2.4500000000000002</v>
      </c>
      <c r="R118" s="60">
        <v>59</v>
      </c>
      <c r="S118" s="62">
        <f t="shared" si="35"/>
        <v>1554.65</v>
      </c>
      <c r="T118" s="60">
        <f t="shared" si="36"/>
        <v>144.55000000000001</v>
      </c>
      <c r="U118" s="60">
        <v>22.5</v>
      </c>
      <c r="V118" s="70">
        <v>1327.5</v>
      </c>
      <c r="W118" s="65">
        <v>750</v>
      </c>
      <c r="X118" s="65">
        <v>2125</v>
      </c>
      <c r="Y118" s="65">
        <v>255</v>
      </c>
      <c r="Z118" s="65">
        <v>68</v>
      </c>
      <c r="AA118" s="40" t="s">
        <v>281</v>
      </c>
      <c r="AB118" s="60" t="s">
        <v>300</v>
      </c>
      <c r="AC118" s="14">
        <v>1</v>
      </c>
      <c r="AD118" s="14">
        <v>1</v>
      </c>
      <c r="AE118" s="14">
        <v>1</v>
      </c>
      <c r="AF118" s="14">
        <v>1</v>
      </c>
      <c r="AG118" s="42" t="s">
        <v>286</v>
      </c>
      <c r="AH118" s="33">
        <v>1</v>
      </c>
      <c r="AI118" s="33">
        <v>1</v>
      </c>
      <c r="AJ118" s="33" t="str">
        <f t="shared" si="20"/>
        <v>UPDATE `product` SET `prod_price` = '3500' WHERE `product`.`sub_name` = 'P128';</v>
      </c>
      <c r="AK118" s="81">
        <v>3500</v>
      </c>
      <c r="AL118" s="81" t="str">
        <f t="shared" si="21"/>
        <v>UPDATE `product` SET `compare31` = '3500', `compare32` = '3500', `compare33` = '5000', `compare34` = '1800' WHERE `product`.`sub_name` = 'P128';</v>
      </c>
      <c r="AM118" s="81">
        <v>3500</v>
      </c>
      <c r="AN118" s="81">
        <v>3500</v>
      </c>
      <c r="AO118" s="81">
        <v>5000</v>
      </c>
      <c r="AP118" s="81">
        <v>1800</v>
      </c>
      <c r="AQ118" s="81" t="str">
        <f t="shared" si="22"/>
        <v>UPDATE `product` SET `compare35` = '', `compare36` = '', `compare37` = '', `compare38` = '' WHERE `product`.`sub_name` = 'P128';</v>
      </c>
    </row>
    <row r="119" spans="1:43" ht="18.399999999999999" customHeight="1" x14ac:dyDescent="0.25">
      <c r="A119" s="2" t="str">
        <f t="shared" si="16"/>
        <v>UPDATE `product` SET `compare01` = '', `compare02` = '自然色', `compare03` = '', `compare04` = 'Medium', `compare05` = '1820', `compare06` = 'Micro Bevel', `compare07` = '平滑表面', `compare08` = 'UV Coating', `compare09` = '28', `compare10` = '26.35',</v>
      </c>
      <c r="B119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19" s="2" t="str">
        <f t="shared" si="18"/>
        <v>`compare21` = '68', `compare22` = '複合式木地板(海島型木地板)', `compare23` = '山胡桃', `compare24` = '1', `compare25` = '1', `compare26` = '1', `compare27` = '1', `compare28` = '公母榫企口', `compare29` = '1', `compare30` = '1' WHERE `product`.`sub_name` = 'P130';</v>
      </c>
      <c r="D119" s="2" t="str">
        <f t="shared" si="19"/>
        <v>UPDATE `product` SET `compare01` = '', `compare02` = '自然色', `compare03` = '', `compare04` = 'Medium', `compare05` = '1820',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'山胡桃', `compare24` = '1', `compare25` = '1', `compare26` = '1', `compare27` = '1', `compare28` = '公母榫企口', `compare29` = '1', `compare30` = '1' WHERE `product`.`sub_name` = 'P130';</v>
      </c>
      <c r="E119" s="9" t="s">
        <v>144</v>
      </c>
      <c r="F119" s="9"/>
      <c r="G119" s="60" t="s">
        <v>278</v>
      </c>
      <c r="H119" s="60"/>
      <c r="I119" s="60" t="s">
        <v>15</v>
      </c>
      <c r="J119" s="60">
        <v>1820</v>
      </c>
      <c r="K119" s="60" t="s">
        <v>16</v>
      </c>
      <c r="L119" s="60" t="s">
        <v>283</v>
      </c>
      <c r="M119" s="60" t="s">
        <v>104</v>
      </c>
      <c r="N119" s="61">
        <v>28</v>
      </c>
      <c r="O119" s="60">
        <v>26.35</v>
      </c>
      <c r="P119" s="60">
        <v>0.74099999999999999</v>
      </c>
      <c r="Q119" s="60">
        <v>2.4500000000000002</v>
      </c>
      <c r="R119" s="60">
        <v>59</v>
      </c>
      <c r="S119" s="62">
        <f t="shared" si="35"/>
        <v>1554.65</v>
      </c>
      <c r="T119" s="60">
        <f t="shared" si="36"/>
        <v>144.55000000000001</v>
      </c>
      <c r="U119" s="60">
        <v>22.5</v>
      </c>
      <c r="V119" s="70">
        <v>1327.5</v>
      </c>
      <c r="W119" s="65">
        <v>750</v>
      </c>
      <c r="X119" s="65">
        <v>2125</v>
      </c>
      <c r="Y119" s="65">
        <v>255</v>
      </c>
      <c r="Z119" s="65">
        <v>68</v>
      </c>
      <c r="AA119" s="40" t="s">
        <v>281</v>
      </c>
      <c r="AB119" s="60" t="s">
        <v>294</v>
      </c>
      <c r="AC119" s="14">
        <v>1</v>
      </c>
      <c r="AD119" s="14">
        <v>1</v>
      </c>
      <c r="AE119" s="14">
        <v>1</v>
      </c>
      <c r="AF119" s="14">
        <v>1</v>
      </c>
      <c r="AG119" s="42" t="s">
        <v>286</v>
      </c>
      <c r="AH119" s="33">
        <v>1</v>
      </c>
      <c r="AI119" s="33">
        <v>1</v>
      </c>
      <c r="AJ119" s="33" t="str">
        <f t="shared" si="20"/>
        <v>UPDATE `product` SET `prod_price` = '3500' WHERE `product`.`sub_name` = 'P130';</v>
      </c>
      <c r="AK119" s="81">
        <v>3500</v>
      </c>
      <c r="AL119" s="81" t="str">
        <f t="shared" si="21"/>
        <v>UPDATE `product` SET `compare31` = '3500', `compare32` = '3500', `compare33` = '5000', `compare34` = '1800' WHERE `product`.`sub_name` = 'P130';</v>
      </c>
      <c r="AM119" s="81">
        <v>3500</v>
      </c>
      <c r="AN119" s="81">
        <v>3500</v>
      </c>
      <c r="AO119" s="81">
        <v>5000</v>
      </c>
      <c r="AP119" s="81">
        <v>1800</v>
      </c>
      <c r="AQ119" s="81" t="str">
        <f t="shared" si="22"/>
        <v>UPDATE `product` SET `compare35` = '', `compare36` = '', `compare37` = '', `compare38` = '' WHERE `product`.`sub_name` = 'P130';</v>
      </c>
    </row>
    <row r="120" spans="1:43" ht="18.399999999999999" customHeight="1" x14ac:dyDescent="0.25">
      <c r="A120" s="2" t="str">
        <f t="shared" si="16"/>
        <v>UPDATE `product` SET `compare01` = '', `compare02` = '深咖啡色', `compare03` = '', `compare04` = 'Medium', `compare05` = '1820', `compare06` = 'Micro Bevel', `compare07` = '平滑表面', `compare08` = 'UV Coating', `compare09` = '28', `compare10` = '26.35',</v>
      </c>
      <c r="B120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20" s="2" t="str">
        <f t="shared" si="18"/>
        <v>`compare21` = '68', `compare22` = '複合式木地板(海島型木地板)', `compare23` = '山胡桃', `compare24` = '1', `compare25` = '1', `compare26` = '1', `compare27` = '1', `compare28` = '公母榫企口', `compare29` = '1', `compare30` = '1' WHERE `product`.`sub_name` = 'P130-SA';</v>
      </c>
      <c r="D120" s="2" t="str">
        <f t="shared" si="19"/>
        <v>UPDATE `product` SET `compare01` = '', `compare02` = '深咖啡色', `compare03` = '', `compare04` = 'Medium', `compare05` = '1820',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'山胡桃', `compare24` = '1', `compare25` = '1', `compare26` = '1', `compare27` = '1', `compare28` = '公母榫企口', `compare29` = '1', `compare30` = '1' WHERE `product`.`sub_name` = 'P130-SA';</v>
      </c>
      <c r="E120" s="9" t="s">
        <v>145</v>
      </c>
      <c r="F120" s="9"/>
      <c r="G120" s="60" t="s">
        <v>275</v>
      </c>
      <c r="H120" s="60"/>
      <c r="I120" s="60" t="s">
        <v>15</v>
      </c>
      <c r="J120" s="60">
        <v>1820</v>
      </c>
      <c r="K120" s="60" t="s">
        <v>16</v>
      </c>
      <c r="L120" s="60" t="s">
        <v>283</v>
      </c>
      <c r="M120" s="60" t="s">
        <v>104</v>
      </c>
      <c r="N120" s="61">
        <v>28</v>
      </c>
      <c r="O120" s="60">
        <v>26.35</v>
      </c>
      <c r="P120" s="60">
        <v>0.74099999999999999</v>
      </c>
      <c r="Q120" s="60">
        <v>2.4500000000000002</v>
      </c>
      <c r="R120" s="60">
        <v>59</v>
      </c>
      <c r="S120" s="62">
        <f t="shared" si="35"/>
        <v>1554.65</v>
      </c>
      <c r="T120" s="60">
        <f t="shared" si="36"/>
        <v>144.55000000000001</v>
      </c>
      <c r="U120" s="60">
        <v>22.5</v>
      </c>
      <c r="V120" s="70">
        <v>1327.5</v>
      </c>
      <c r="W120" s="65">
        <v>750</v>
      </c>
      <c r="X120" s="65">
        <v>2125</v>
      </c>
      <c r="Y120" s="65">
        <v>255</v>
      </c>
      <c r="Z120" s="65">
        <v>68</v>
      </c>
      <c r="AA120" s="40" t="s">
        <v>281</v>
      </c>
      <c r="AB120" s="60" t="s">
        <v>294</v>
      </c>
      <c r="AC120" s="14">
        <v>1</v>
      </c>
      <c r="AD120" s="14">
        <v>1</v>
      </c>
      <c r="AE120" s="14">
        <v>1</v>
      </c>
      <c r="AF120" s="14">
        <v>1</v>
      </c>
      <c r="AG120" s="42" t="s">
        <v>286</v>
      </c>
      <c r="AH120" s="33">
        <v>1</v>
      </c>
      <c r="AI120" s="33">
        <v>1</v>
      </c>
      <c r="AJ120" s="33" t="str">
        <f t="shared" si="20"/>
        <v>UPDATE `product` SET `prod_price` = '3500' WHERE `product`.`sub_name` = 'P130-SA';</v>
      </c>
      <c r="AK120" s="81">
        <v>3500</v>
      </c>
      <c r="AL120" s="81" t="str">
        <f t="shared" si="21"/>
        <v>UPDATE `product` SET `compare31` = '3500', `compare32` = '3500', `compare33` = '5000', `compare34` = '1800' WHERE `product`.`sub_name` = 'P130-SA';</v>
      </c>
      <c r="AM120" s="81">
        <v>3500</v>
      </c>
      <c r="AN120" s="81">
        <v>3500</v>
      </c>
      <c r="AO120" s="81">
        <v>5000</v>
      </c>
      <c r="AP120" s="81">
        <v>1800</v>
      </c>
      <c r="AQ120" s="81" t="str">
        <f t="shared" si="22"/>
        <v>UPDATE `product` SET `compare35` = '', `compare36` = '', `compare37` = '', `compare38` = '' WHERE `product`.`sub_name` = 'P130-SA';</v>
      </c>
    </row>
    <row r="121" spans="1:43" s="6" customFormat="1" ht="18.399999999999999" customHeight="1" x14ac:dyDescent="0.25">
      <c r="A121" s="2" t="str">
        <f t="shared" si="16"/>
        <v>UPDATE `product` SET `compare01` = '', `compare02` = '深咖啡色', `compare03` = '', `compare04` = 'Medium', `compare05` = '1820', `compare06` = 'Micro Bevel', `compare07` = '平滑表面', `compare08` = 'UV Coating', `compare09` = '28', `compare10` = '26.35',</v>
      </c>
      <c r="B121" s="2" t="str">
        <f t="shared" si="17"/>
        <v>`compare11` = '0.741', `compare12` = '2.45', `compare13` = '59', `compare14` = '1554.65', `compare15` = '144.55', `compare16` = '22.5', `compare17` = '1327.5', `compare18` = '750', `compare19` = '2125', `compare20` = '255',</v>
      </c>
      <c r="C121" s="2" t="str">
        <f t="shared" si="18"/>
        <v>`compare21` = '68', `compare22` = '複合式木地板(海島型木地板)', `compare23` = '虎斑木', `compare24` = '1', `compare25` = '1', `compare26` = '1', `compare27` = '1', `compare28` = '公母榫企口', `compare29` = '1', `compare30` = '1' WHERE `product`.`sub_name` = 'P140';</v>
      </c>
      <c r="D121" s="2" t="str">
        <f t="shared" si="19"/>
        <v>UPDATE `product` SET `compare01` = '', `compare02` = '深咖啡色', `compare03` = '', `compare04` = 'Medium', `compare05` = '1820', `compare06` = 'Micro Bevel', `compare07` = '平滑表面', `compare08` = 'UV Coating', `compare09` = '28', `compare10` = '26.35',`compare11` = '0.741', `compare12` = '2.45', `compare13` = '59', `compare14` = '1554.65', `compare15` = '144.55', `compare16` = '22.5', `compare17` = '1327.5', `compare18` = '750', `compare19` = '2125', `compare20` = '255',`compare21` = '68', `compare22` = '複合式木地板(海島型木地板)', `compare23` = '虎斑木', `compare24` = '1', `compare25` = '1', `compare26` = '1', `compare27` = '1', `compare28` = '公母榫企口', `compare29` = '1', `compare30` = '1' WHERE `product`.`sub_name` = 'P140';</v>
      </c>
      <c r="E121" s="9" t="s">
        <v>146</v>
      </c>
      <c r="F121" s="9"/>
      <c r="G121" s="60" t="s">
        <v>275</v>
      </c>
      <c r="H121" s="60"/>
      <c r="I121" s="60" t="s">
        <v>15</v>
      </c>
      <c r="J121" s="60">
        <v>1820</v>
      </c>
      <c r="K121" s="60" t="s">
        <v>16</v>
      </c>
      <c r="L121" s="60" t="s">
        <v>283</v>
      </c>
      <c r="M121" s="60" t="s">
        <v>104</v>
      </c>
      <c r="N121" s="61">
        <v>28</v>
      </c>
      <c r="O121" s="60">
        <v>26.35</v>
      </c>
      <c r="P121" s="60">
        <v>0.74099999999999999</v>
      </c>
      <c r="Q121" s="60">
        <v>2.4500000000000002</v>
      </c>
      <c r="R121" s="60">
        <v>59</v>
      </c>
      <c r="S121" s="62">
        <f t="shared" si="35"/>
        <v>1554.65</v>
      </c>
      <c r="T121" s="60">
        <f t="shared" si="36"/>
        <v>144.55000000000001</v>
      </c>
      <c r="U121" s="60">
        <v>22.5</v>
      </c>
      <c r="V121" s="70">
        <v>1327.5</v>
      </c>
      <c r="W121" s="65">
        <v>750</v>
      </c>
      <c r="X121" s="65">
        <v>2125</v>
      </c>
      <c r="Y121" s="65">
        <v>255</v>
      </c>
      <c r="Z121" s="65">
        <v>68</v>
      </c>
      <c r="AA121" s="40" t="s">
        <v>281</v>
      </c>
      <c r="AB121" s="45" t="s">
        <v>299</v>
      </c>
      <c r="AC121" s="14">
        <v>1</v>
      </c>
      <c r="AD121" s="14">
        <v>1</v>
      </c>
      <c r="AE121" s="14">
        <v>1</v>
      </c>
      <c r="AF121" s="14">
        <v>1</v>
      </c>
      <c r="AG121" s="42" t="s">
        <v>286</v>
      </c>
      <c r="AH121" s="33">
        <v>1</v>
      </c>
      <c r="AI121" s="33">
        <v>1</v>
      </c>
      <c r="AJ121" s="33" t="str">
        <f t="shared" si="20"/>
        <v>UPDATE `product` SET `prod_price` = '3500' WHERE `product`.`sub_name` = 'P140';</v>
      </c>
      <c r="AK121" s="81">
        <v>3500</v>
      </c>
      <c r="AL121" s="81" t="str">
        <f t="shared" si="21"/>
        <v>UPDATE `product` SET `compare31` = '3500', `compare32` = '3500', `compare33` = '5000', `compare34` = '1800' WHERE `product`.`sub_name` = 'P140';</v>
      </c>
      <c r="AM121" s="81">
        <v>3500</v>
      </c>
      <c r="AN121" s="81">
        <v>3500</v>
      </c>
      <c r="AO121" s="81">
        <v>5000</v>
      </c>
      <c r="AP121" s="81">
        <v>1800</v>
      </c>
      <c r="AQ121" s="81" t="str">
        <f t="shared" si="22"/>
        <v>UPDATE `product` SET `compare35` = '', `compare36` = '', `compare37` = '', `compare38` = '' WHERE `product`.`sub_name` = 'P140';</v>
      </c>
    </row>
    <row r="122" spans="1:43" ht="18.399999999999999" customHeight="1" x14ac:dyDescent="0.25">
      <c r="A122" s="2" t="str">
        <f t="shared" si="16"/>
        <v>UPDATE `product` SET `compare01` = 'AB', `compare02` = '紅色', `compare03` = '', `compare04` = 'Medium', `compare05` = '2200', `compare06` = 'Micro Bevel', `compare07` = '平滑表面', `compare08` = 'UV Coating', `compare09` = '33', `compare10` = '32.55',</v>
      </c>
      <c r="B122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2" s="2" t="str">
        <f t="shared" si="18"/>
        <v>`compare21` = '71', `compare22` = '複合式木地板(海島型木地板)', `compare23` = '紅檀香', `compare24` = '1', `compare25` = '1', `compare26` = '1', `compare27` = '1', `compare28` = '公母榫企口', `compare29` = '1', `compare30` = '1' WHERE `product`.`sub_name` = 'G110';</v>
      </c>
      <c r="D122" s="2" t="str">
        <f t="shared" si="19"/>
        <v>UPDATE `product` SET `compare01` = 'AB', `compare02` = '紅色', `compare03` = '', `compare04` = 'Medium', `compare05` = '2200',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'紅檀香', `compare24` = '1', `compare25` = '1', `compare26` = '1', `compare27` = '1', `compare28` = '公母榫企口', `compare29` = '1', `compare30` = '1' WHERE `product`.`sub_name` = 'G110';</v>
      </c>
      <c r="E122" s="9" t="s">
        <v>148</v>
      </c>
      <c r="F122" s="9" t="s">
        <v>14</v>
      </c>
      <c r="G122" s="60" t="s">
        <v>279</v>
      </c>
      <c r="H122" s="60"/>
      <c r="I122" s="60" t="s">
        <v>15</v>
      </c>
      <c r="J122" s="60">
        <v>2200</v>
      </c>
      <c r="K122" s="60" t="s">
        <v>16</v>
      </c>
      <c r="L122" s="60" t="s">
        <v>283</v>
      </c>
      <c r="M122" s="60" t="s">
        <v>104</v>
      </c>
      <c r="N122" s="61">
        <v>33</v>
      </c>
      <c r="O122" s="60">
        <v>32.549999999999997</v>
      </c>
      <c r="P122" s="60">
        <v>0.91500000000000004</v>
      </c>
      <c r="Q122" s="60">
        <v>3.02</v>
      </c>
      <c r="R122" s="60">
        <v>59</v>
      </c>
      <c r="S122" s="62">
        <f>R122*O122</f>
        <v>1920.4499999999998</v>
      </c>
      <c r="T122" s="60">
        <f>R122*Q122</f>
        <v>178.18</v>
      </c>
      <c r="U122" s="70">
        <f t="shared" ref="U122:U127" si="37">V122/R122</f>
        <v>23.2</v>
      </c>
      <c r="V122" s="70">
        <v>1368.8</v>
      </c>
      <c r="W122" s="65">
        <v>750</v>
      </c>
      <c r="X122" s="65">
        <v>2125</v>
      </c>
      <c r="Y122" s="65">
        <v>255</v>
      </c>
      <c r="Z122" s="65">
        <v>71</v>
      </c>
      <c r="AA122" s="40" t="s">
        <v>281</v>
      </c>
      <c r="AB122" s="60" t="s">
        <v>304</v>
      </c>
      <c r="AC122" s="14">
        <v>1</v>
      </c>
      <c r="AD122" s="14">
        <v>1</v>
      </c>
      <c r="AE122" s="14">
        <v>1</v>
      </c>
      <c r="AF122" s="14">
        <v>1</v>
      </c>
      <c r="AG122" s="42" t="s">
        <v>286</v>
      </c>
      <c r="AH122" s="33">
        <v>1</v>
      </c>
      <c r="AI122" s="33">
        <v>1</v>
      </c>
      <c r="AJ122" s="33" t="str">
        <f t="shared" si="20"/>
        <v>UPDATE `product` SET `prod_price` = '4000' WHERE `product`.`sub_name` = 'G110';</v>
      </c>
      <c r="AK122" s="81">
        <v>4000</v>
      </c>
      <c r="AL122" s="81" t="str">
        <f t="shared" si="21"/>
        <v>UPDATE `product` SET `compare31` = '4000', `compare32` = '4000', `compare33` = '0', `compare34` = '0' WHERE `product`.`sub_name` = 'G110';</v>
      </c>
      <c r="AM122" s="81">
        <v>4000</v>
      </c>
      <c r="AN122" s="81">
        <v>4000</v>
      </c>
      <c r="AO122" s="82">
        <v>0</v>
      </c>
      <c r="AP122" s="82">
        <v>0</v>
      </c>
      <c r="AQ122" s="81" t="str">
        <f t="shared" si="22"/>
        <v>UPDATE `product` SET `compare35` = '', `compare36` = '', `compare37` = '', `compare38` = '' WHERE `product`.`sub_name` = 'G110';</v>
      </c>
    </row>
    <row r="123" spans="1:43" ht="18.399999999999999" customHeight="1" x14ac:dyDescent="0.25">
      <c r="A123" s="2" t="str">
        <f t="shared" si="16"/>
        <v>UPDATE `product` SET `compare01` = 'AB', `compare02` = '自然色', `compare03` = '', `compare04` = 'Light', `compare05` = '1290', `compare06` = 'Micro Bevel', `compare07` = '平滑表面', `compare08` = 'UV Coating', `compare09` = '33', `compare10` = '32.55',</v>
      </c>
      <c r="B123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3" s="2" t="str">
        <f t="shared" si="18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'G112R';</v>
      </c>
      <c r="D123" s="2" t="str">
        <f t="shared" si="19"/>
        <v>UPDATE `product` SET `compare01` = 'AB', `compare02` = '自然色', `compare03` = '', `compare04` = 'Light', `compare05` = '1290',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'G112R';</v>
      </c>
      <c r="E123" s="9" t="s">
        <v>149</v>
      </c>
      <c r="F123" s="9" t="s">
        <v>14</v>
      </c>
      <c r="G123" s="60" t="s">
        <v>278</v>
      </c>
      <c r="H123" s="60"/>
      <c r="I123" s="60" t="s">
        <v>20</v>
      </c>
      <c r="J123" s="60">
        <v>1290</v>
      </c>
      <c r="K123" s="60" t="s">
        <v>16</v>
      </c>
      <c r="L123" s="60" t="s">
        <v>283</v>
      </c>
      <c r="M123" s="60" t="s">
        <v>104</v>
      </c>
      <c r="N123" s="61">
        <v>33</v>
      </c>
      <c r="O123" s="60">
        <v>32.549999999999997</v>
      </c>
      <c r="P123" s="60">
        <v>0.91500000000000004</v>
      </c>
      <c r="Q123" s="60">
        <v>3.02</v>
      </c>
      <c r="R123" s="60">
        <v>59</v>
      </c>
      <c r="S123" s="62">
        <f>R123*O123</f>
        <v>1920.4499999999998</v>
      </c>
      <c r="T123" s="60">
        <f>R123*Q123</f>
        <v>178.18</v>
      </c>
      <c r="U123" s="70">
        <f t="shared" si="37"/>
        <v>23.2</v>
      </c>
      <c r="V123" s="70">
        <v>1368.8</v>
      </c>
      <c r="W123" s="65">
        <v>750</v>
      </c>
      <c r="X123" s="65">
        <v>2125</v>
      </c>
      <c r="Y123" s="65">
        <v>255</v>
      </c>
      <c r="Z123" s="65">
        <v>71</v>
      </c>
      <c r="AA123" s="40" t="s">
        <v>281</v>
      </c>
      <c r="AB123" s="60" t="s">
        <v>288</v>
      </c>
      <c r="AC123" s="14">
        <v>1</v>
      </c>
      <c r="AD123" s="14">
        <v>1</v>
      </c>
      <c r="AE123" s="14">
        <v>1</v>
      </c>
      <c r="AF123" s="14">
        <v>1</v>
      </c>
      <c r="AG123" s="42" t="s">
        <v>286</v>
      </c>
      <c r="AH123" s="33">
        <v>1</v>
      </c>
      <c r="AI123" s="33">
        <v>1</v>
      </c>
      <c r="AJ123" s="33" t="str">
        <f t="shared" si="20"/>
        <v>UPDATE `product` SET `prod_price` = '4000' WHERE `product`.`sub_name` = 'G112R';</v>
      </c>
      <c r="AK123" s="81">
        <v>4000</v>
      </c>
      <c r="AL123" s="81" t="str">
        <f t="shared" si="21"/>
        <v>UPDATE `product` SET `compare31` = '4000', `compare32` = '4000', `compare33` = '0', `compare34` = '0' WHERE `product`.`sub_name` = 'G112R';</v>
      </c>
      <c r="AM123" s="81">
        <v>4000</v>
      </c>
      <c r="AN123" s="81">
        <v>4000</v>
      </c>
      <c r="AO123" s="82">
        <v>0</v>
      </c>
      <c r="AP123" s="82">
        <v>0</v>
      </c>
      <c r="AQ123" s="81" t="str">
        <f t="shared" si="22"/>
        <v>UPDATE `product` SET `compare35` = '', `compare36` = '', `compare37` = '', `compare38` = '' WHERE `product`.`sub_name` = 'G112R';</v>
      </c>
    </row>
    <row r="124" spans="1:43" ht="18.399999999999999" customHeight="1" x14ac:dyDescent="0.25">
      <c r="A124" s="2" t="str">
        <f t="shared" si="16"/>
        <v>UPDATE `product` SET `compare01` = 'AB', `compare02` = '自然色', `compare03` = '', `compare04` = 'Medium', `compare05` = '1290', `compare06` = 'Micro Bevel', `compare07` = '平滑表面', `compare08` = 'UV Coating', `compare09` = '33', `compare10` = '32.55',</v>
      </c>
      <c r="B124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4" s="2" t="str">
        <f t="shared" si="18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'G112R-AM';</v>
      </c>
      <c r="D124" s="2" t="str">
        <f t="shared" si="19"/>
        <v>UPDATE `product` SET `compare01` = 'AB', `compare02` = '自然色', `compare03` = '', `compare04` = 'Medium', `compare05` = '1290',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'G112R-AM';</v>
      </c>
      <c r="E124" s="9" t="s">
        <v>150</v>
      </c>
      <c r="F124" s="9" t="s">
        <v>14</v>
      </c>
      <c r="G124" s="60" t="s">
        <v>278</v>
      </c>
      <c r="H124" s="60"/>
      <c r="I124" s="60" t="s">
        <v>15</v>
      </c>
      <c r="J124" s="60">
        <v>1290</v>
      </c>
      <c r="K124" s="60" t="s">
        <v>16</v>
      </c>
      <c r="L124" s="60" t="s">
        <v>283</v>
      </c>
      <c r="M124" s="60" t="s">
        <v>104</v>
      </c>
      <c r="N124" s="61">
        <v>33</v>
      </c>
      <c r="O124" s="60">
        <v>32.549999999999997</v>
      </c>
      <c r="P124" s="60">
        <v>0.91500000000000004</v>
      </c>
      <c r="Q124" s="60">
        <v>3.02</v>
      </c>
      <c r="R124" s="60">
        <v>59</v>
      </c>
      <c r="S124" s="62">
        <f>R124*O124</f>
        <v>1920.4499999999998</v>
      </c>
      <c r="T124" s="60">
        <f>R124*Q124</f>
        <v>178.18</v>
      </c>
      <c r="U124" s="70">
        <f t="shared" si="37"/>
        <v>23.2</v>
      </c>
      <c r="V124" s="70">
        <v>1368.8</v>
      </c>
      <c r="W124" s="65">
        <v>750</v>
      </c>
      <c r="X124" s="65">
        <v>2125</v>
      </c>
      <c r="Y124" s="65">
        <v>255</v>
      </c>
      <c r="Z124" s="65">
        <v>71</v>
      </c>
      <c r="AA124" s="40" t="s">
        <v>281</v>
      </c>
      <c r="AB124" s="60" t="s">
        <v>288</v>
      </c>
      <c r="AC124" s="14">
        <v>1</v>
      </c>
      <c r="AD124" s="14">
        <v>1</v>
      </c>
      <c r="AE124" s="14">
        <v>1</v>
      </c>
      <c r="AF124" s="14">
        <v>1</v>
      </c>
      <c r="AG124" s="42" t="s">
        <v>286</v>
      </c>
      <c r="AH124" s="33">
        <v>1</v>
      </c>
      <c r="AI124" s="33">
        <v>1</v>
      </c>
      <c r="AJ124" s="33" t="str">
        <f t="shared" si="20"/>
        <v>UPDATE `product` SET `prod_price` = '4000' WHERE `product`.`sub_name` = 'G112R-AM';</v>
      </c>
      <c r="AK124" s="81">
        <v>4000</v>
      </c>
      <c r="AL124" s="81" t="str">
        <f t="shared" si="21"/>
        <v>UPDATE `product` SET `compare31` = '4000', `compare32` = '4000', `compare33` = '0', `compare34` = '0' WHERE `product`.`sub_name` = 'G112R-AM';</v>
      </c>
      <c r="AM124" s="81">
        <v>4000</v>
      </c>
      <c r="AN124" s="81">
        <v>4000</v>
      </c>
      <c r="AO124" s="82">
        <v>0</v>
      </c>
      <c r="AP124" s="82">
        <v>0</v>
      </c>
      <c r="AQ124" s="81" t="str">
        <f t="shared" si="22"/>
        <v>UPDATE `product` SET `compare35` = '', `compare36` = '', `compare37` = '', `compare38` = '' WHERE `product`.`sub_name` = 'G112R-AM';</v>
      </c>
    </row>
    <row r="125" spans="1:43" ht="18.399999999999999" customHeight="1" x14ac:dyDescent="0.25">
      <c r="A125" s="2" t="str">
        <f t="shared" si="16"/>
        <v>UPDATE `product` SET `compare01` = 'AB', `compare02` = '黑色', `compare03` = '', `compare04` = 'Dark', `compare05` = '1290', `compare06` = 'Micro Bevel', `compare07` = '平滑表面', `compare08` = 'UV Coating', `compare09` = '33', `compare10` = '32.55',</v>
      </c>
      <c r="B125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5" s="2" t="str">
        <f t="shared" si="18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'G112R-GS';</v>
      </c>
      <c r="D125" s="2" t="str">
        <f t="shared" si="19"/>
        <v>UPDATE `product` SET `compare01` = 'AB', `compare02` = '黑色', `compare03` = '', `compare04` = 'Dark', `compare05` = '1290',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'G112R-GS';</v>
      </c>
      <c r="E125" s="9" t="s">
        <v>151</v>
      </c>
      <c r="F125" s="9" t="s">
        <v>14</v>
      </c>
      <c r="G125" s="60" t="s">
        <v>274</v>
      </c>
      <c r="H125" s="60"/>
      <c r="I125" s="60" t="s">
        <v>23</v>
      </c>
      <c r="J125" s="60">
        <v>1290</v>
      </c>
      <c r="K125" s="60" t="s">
        <v>16</v>
      </c>
      <c r="L125" s="60" t="s">
        <v>283</v>
      </c>
      <c r="M125" s="60" t="s">
        <v>104</v>
      </c>
      <c r="N125" s="61">
        <v>33</v>
      </c>
      <c r="O125" s="60">
        <v>32.549999999999997</v>
      </c>
      <c r="P125" s="60">
        <v>0.91500000000000004</v>
      </c>
      <c r="Q125" s="60">
        <v>3.02</v>
      </c>
      <c r="R125" s="60">
        <v>59</v>
      </c>
      <c r="S125" s="62">
        <f t="shared" ref="S125:S136" si="38">R125*O125</f>
        <v>1920.4499999999998</v>
      </c>
      <c r="T125" s="60">
        <f t="shared" ref="T125:T136" si="39">R125*Q125</f>
        <v>178.18</v>
      </c>
      <c r="U125" s="70">
        <f t="shared" si="37"/>
        <v>23.2</v>
      </c>
      <c r="V125" s="70">
        <v>1368.8</v>
      </c>
      <c r="W125" s="65">
        <v>750</v>
      </c>
      <c r="X125" s="65">
        <v>2125</v>
      </c>
      <c r="Y125" s="65">
        <v>255</v>
      </c>
      <c r="Z125" s="65">
        <v>71</v>
      </c>
      <c r="AA125" s="40" t="s">
        <v>281</v>
      </c>
      <c r="AB125" s="60" t="s">
        <v>288</v>
      </c>
      <c r="AC125" s="14">
        <v>1</v>
      </c>
      <c r="AD125" s="14">
        <v>1</v>
      </c>
      <c r="AE125" s="14">
        <v>1</v>
      </c>
      <c r="AF125" s="14">
        <v>1</v>
      </c>
      <c r="AG125" s="42" t="s">
        <v>286</v>
      </c>
      <c r="AH125" s="33">
        <v>1</v>
      </c>
      <c r="AI125" s="33">
        <v>1</v>
      </c>
      <c r="AJ125" s="33" t="str">
        <f t="shared" si="20"/>
        <v>UPDATE `product` SET `prod_price` = '4000' WHERE `product`.`sub_name` = 'G112R-GS';</v>
      </c>
      <c r="AK125" s="81">
        <v>4000</v>
      </c>
      <c r="AL125" s="81" t="str">
        <f t="shared" si="21"/>
        <v>UPDATE `product` SET `compare31` = '4000', `compare32` = '4000', `compare33` = '0', `compare34` = '0' WHERE `product`.`sub_name` = 'G112R-GS';</v>
      </c>
      <c r="AM125" s="81">
        <v>4000</v>
      </c>
      <c r="AN125" s="81">
        <v>4000</v>
      </c>
      <c r="AO125" s="82">
        <v>0</v>
      </c>
      <c r="AP125" s="82">
        <v>0</v>
      </c>
      <c r="AQ125" s="81" t="str">
        <f t="shared" si="22"/>
        <v>UPDATE `product` SET `compare35` = '', `compare36` = '', `compare37` = '', `compare38` = '' WHERE `product`.`sub_name` = 'G112R-GS';</v>
      </c>
    </row>
    <row r="126" spans="1:43" ht="18.399999999999999" customHeight="1" x14ac:dyDescent="0.25">
      <c r="A126" s="2" t="str">
        <f t="shared" si="16"/>
        <v>UPDATE `product` SET `compare01` = 'AB', `compare02` = '自然色', `compare03` = '', `compare04` = 'Light', `compare05` = '1360', `compare06` = 'Micro Bevel', `compare07` = '平滑表面', `compare08` = 'UV Coating', `compare09` = '33', `compare10` = '32.55',</v>
      </c>
      <c r="B126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6" s="2" t="str">
        <f t="shared" si="18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'G112W';</v>
      </c>
      <c r="D126" s="2" t="str">
        <f t="shared" si="19"/>
        <v>UPDATE `product` SET `compare01` = 'AB', `compare02` = '自然色', `compare03` = '', `compare04` = 'Light', `compare05` = '1360',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'G112W';</v>
      </c>
      <c r="E126" s="9" t="s">
        <v>152</v>
      </c>
      <c r="F126" s="9" t="s">
        <v>14</v>
      </c>
      <c r="G126" s="60" t="s">
        <v>278</v>
      </c>
      <c r="H126" s="60"/>
      <c r="I126" s="60" t="s">
        <v>20</v>
      </c>
      <c r="J126" s="60">
        <v>1360</v>
      </c>
      <c r="K126" s="60" t="s">
        <v>16</v>
      </c>
      <c r="L126" s="60" t="s">
        <v>283</v>
      </c>
      <c r="M126" s="60" t="s">
        <v>104</v>
      </c>
      <c r="N126" s="61">
        <v>33</v>
      </c>
      <c r="O126" s="60">
        <v>32.549999999999997</v>
      </c>
      <c r="P126" s="60">
        <v>0.91500000000000004</v>
      </c>
      <c r="Q126" s="60">
        <v>3.02</v>
      </c>
      <c r="R126" s="60">
        <v>59</v>
      </c>
      <c r="S126" s="62">
        <f t="shared" si="38"/>
        <v>1920.4499999999998</v>
      </c>
      <c r="T126" s="60">
        <f t="shared" si="39"/>
        <v>178.18</v>
      </c>
      <c r="U126" s="70">
        <f t="shared" si="37"/>
        <v>23.2</v>
      </c>
      <c r="V126" s="70">
        <v>1368.8</v>
      </c>
      <c r="W126" s="65">
        <v>750</v>
      </c>
      <c r="X126" s="65">
        <v>2125</v>
      </c>
      <c r="Y126" s="65">
        <v>255</v>
      </c>
      <c r="Z126" s="65">
        <v>71</v>
      </c>
      <c r="AA126" s="40" t="s">
        <v>281</v>
      </c>
      <c r="AB126" s="60" t="s">
        <v>288</v>
      </c>
      <c r="AC126" s="14">
        <v>1</v>
      </c>
      <c r="AD126" s="14">
        <v>1</v>
      </c>
      <c r="AE126" s="14">
        <v>1</v>
      </c>
      <c r="AF126" s="14">
        <v>1</v>
      </c>
      <c r="AG126" s="42" t="s">
        <v>286</v>
      </c>
      <c r="AH126" s="33">
        <v>1</v>
      </c>
      <c r="AI126" s="33">
        <v>1</v>
      </c>
      <c r="AJ126" s="33" t="str">
        <f t="shared" si="20"/>
        <v>UPDATE `product` SET `prod_price` = '4000' WHERE `product`.`sub_name` = 'G112W';</v>
      </c>
      <c r="AK126" s="81">
        <v>4000</v>
      </c>
      <c r="AL126" s="81" t="str">
        <f t="shared" si="21"/>
        <v>UPDATE `product` SET `compare31` = '4000', `compare32` = '4000', `compare33` = '0', `compare34` = '0' WHERE `product`.`sub_name` = 'G112W';</v>
      </c>
      <c r="AM126" s="81">
        <v>4000</v>
      </c>
      <c r="AN126" s="81">
        <v>4000</v>
      </c>
      <c r="AO126" s="82">
        <v>0</v>
      </c>
      <c r="AP126" s="82">
        <v>0</v>
      </c>
      <c r="AQ126" s="81" t="str">
        <f t="shared" si="22"/>
        <v>UPDATE `product` SET `compare35` = '', `compare36` = '', `compare37` = '', `compare38` = '' WHERE `product`.`sub_name` = 'G112W';</v>
      </c>
    </row>
    <row r="127" spans="1:43" ht="18.399999999999999" customHeight="1" x14ac:dyDescent="0.25">
      <c r="A127" s="2" t="str">
        <f t="shared" si="16"/>
        <v>UPDATE `product` SET `compare01` = 'AB', `compare02` = '深咖啡色', `compare03` = '', `compare04` = 'Dark', `compare05` = '1010', `compare06` = 'Micro Bevel', `compare07` = '平滑表面', `compare08` = 'UV Coating', `compare09` = '33', `compare10` = '32.55',</v>
      </c>
      <c r="B127" s="2" t="str">
        <f t="shared" si="17"/>
        <v>`compare11` = '0.915', `compare12` = '3.02', `compare13` = '59', `compare14` = '1920.45', `compare15` = '178.18', `compare16` = '23.2', `compare17` = '1368.8', `compare18` = '750', `compare19` = '2125', `compare20` = '255',</v>
      </c>
      <c r="C127" s="2" t="str">
        <f t="shared" si="18"/>
        <v>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'G119-ANT';</v>
      </c>
      <c r="D127" s="2" t="str">
        <f t="shared" si="19"/>
        <v>UPDATE `product` SET `compare01` = 'AB', `compare02` = '深咖啡色', `compare03` = '', `compare04` = 'Dark', `compare05` = '1010', `compare06` = 'Micro Bevel', `compare07` = '平滑表面', `compare08` = 'UV Coating', `compare09` = '33', `compare10` = '32.55',`compare11` = '0.915', `compare12` = '3.02', `compare13` = '59', `compare14` = '1920.45', `compare15` = '178.18', `compare16` = '23.2', `compare17` = '1368.8', `compare18` = '750', `compare19` = '2125', `compare20` = '255',`compare21`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'G119-ANT';</v>
      </c>
      <c r="E127" s="9" t="s">
        <v>153</v>
      </c>
      <c r="F127" s="9" t="s">
        <v>14</v>
      </c>
      <c r="G127" s="60" t="s">
        <v>275</v>
      </c>
      <c r="H127" s="60"/>
      <c r="I127" s="60" t="s">
        <v>23</v>
      </c>
      <c r="J127" s="60">
        <v>1010</v>
      </c>
      <c r="K127" s="60" t="s">
        <v>16</v>
      </c>
      <c r="L127" s="60" t="s">
        <v>283</v>
      </c>
      <c r="M127" s="60" t="s">
        <v>104</v>
      </c>
      <c r="N127" s="61">
        <v>33</v>
      </c>
      <c r="O127" s="60">
        <v>32.549999999999997</v>
      </c>
      <c r="P127" s="60">
        <v>0.91500000000000004</v>
      </c>
      <c r="Q127" s="60">
        <v>3.02</v>
      </c>
      <c r="R127" s="60">
        <v>59</v>
      </c>
      <c r="S127" s="62">
        <f t="shared" si="38"/>
        <v>1920.4499999999998</v>
      </c>
      <c r="T127" s="60">
        <f t="shared" si="39"/>
        <v>178.18</v>
      </c>
      <c r="U127" s="70">
        <f t="shared" si="37"/>
        <v>23.2</v>
      </c>
      <c r="V127" s="70">
        <v>1368.8</v>
      </c>
      <c r="W127" s="65">
        <v>750</v>
      </c>
      <c r="X127" s="65">
        <v>2125</v>
      </c>
      <c r="Y127" s="65">
        <v>255</v>
      </c>
      <c r="Z127" s="65">
        <v>71</v>
      </c>
      <c r="AA127" s="40" t="s">
        <v>281</v>
      </c>
      <c r="AB127" s="60" t="s">
        <v>296</v>
      </c>
      <c r="AC127" s="14">
        <v>1</v>
      </c>
      <c r="AD127" s="14">
        <v>1</v>
      </c>
      <c r="AE127" s="14">
        <v>1</v>
      </c>
      <c r="AF127" s="14">
        <v>1</v>
      </c>
      <c r="AG127" s="42" t="s">
        <v>286</v>
      </c>
      <c r="AH127" s="33">
        <v>1</v>
      </c>
      <c r="AI127" s="33">
        <v>1</v>
      </c>
      <c r="AJ127" s="33" t="str">
        <f t="shared" si="20"/>
        <v>UPDATE `product` SET `prod_price` = '4000' WHERE `product`.`sub_name` = 'G119-ANT';</v>
      </c>
      <c r="AK127" s="81">
        <v>4000</v>
      </c>
      <c r="AL127" s="81" t="str">
        <f t="shared" si="21"/>
        <v>UPDATE `product` SET `compare31` = '4000', `compare32` = '4000', `compare33` = '0', `compare34` = '0' WHERE `product`.`sub_name` = 'G119-ANT';</v>
      </c>
      <c r="AM127" s="81">
        <v>4000</v>
      </c>
      <c r="AN127" s="81">
        <v>4000</v>
      </c>
      <c r="AO127" s="82">
        <v>0</v>
      </c>
      <c r="AP127" s="82">
        <v>0</v>
      </c>
      <c r="AQ127" s="81" t="str">
        <f t="shared" si="22"/>
        <v>UPDATE `product` SET `compare35` = '', `compare36` = '', `compare37` = '', `compare38` = '' WHERE `product`.`sub_name` = 'G119-ANT';</v>
      </c>
    </row>
    <row r="128" spans="1:43" ht="18.399999999999999" customHeight="1" x14ac:dyDescent="0.25">
      <c r="A128" s="2" t="str">
        <f t="shared" si="16"/>
        <v>UPDATE `product` SET `compare01` = 'AB', `compare02` = '深咖啡色', `compare03` = '', `compare04` = 'Medium', `compare05` = '3540', `compare06` = 'Micro Bevel', `compare07` = '平滑表面', `compare08` = 'UV Coating', `compare09` = '33', `compare10` = '32.55',</v>
      </c>
      <c r="B128" s="2" t="str">
        <f t="shared" si="17"/>
        <v>`compare11` = '0.915', `compare12` = '3.02', `compare13` = '59', `compare14` = '1920.45', `compare15` = '178.18', `compare16` = '22.6', `compare17` = '1333.4', `compare18` = '750', `compare19` = '2125', `compare20` = '255',</v>
      </c>
      <c r="C128" s="2" t="str">
        <f t="shared" si="18"/>
        <v>`compare21` = '71', `compare22` = '複合式木地板(海島型木地板)', `compare23` = '柚木', `compare24` = '1', `compare25` = '1', `compare26` = '1', `compare27` = '1', `compare28` = '公母榫企口', `compare29` = '1', `compare30` = '1' WHERE `product`.`sub_name` = 'G120';</v>
      </c>
      <c r="D128" s="2" t="str">
        <f t="shared" si="19"/>
        <v>UPDATE `product` SET `compare01` = 'AB', `compare02` = '深咖啡色', `compare03` = '', `compare04` = 'Medium', `compare05` = '3540', `compare06` = 'Micro Bevel', `compare07` = '平滑表面', `compare08` = 'UV Coating', `compare09` = '33', `compare10` = '32.55',`compare11` = '0.915', `compare12` = '3.02', `compare13` = '59', `compare14` = '1920.45', `compare15` = '178.18', `compare16` = '22.6', `compare17` = '1333.4', `compare18` = '750', `compare19` = '2125', `compare20` = '255',`compare21` = '71', `compare22` = '複合式木地板(海島型木地板)', `compare23` = '柚木', `compare24` = '1', `compare25` = '1', `compare26` = '1', `compare27` = '1', `compare28` = '公母榫企口', `compare29` = '1', `compare30` = '1' WHERE `product`.`sub_name` = 'G120';</v>
      </c>
      <c r="E128" s="9" t="s">
        <v>154</v>
      </c>
      <c r="F128" s="9" t="s">
        <v>14</v>
      </c>
      <c r="G128" s="60" t="s">
        <v>275</v>
      </c>
      <c r="H128" s="60"/>
      <c r="I128" s="60" t="s">
        <v>15</v>
      </c>
      <c r="J128" s="60">
        <v>3540</v>
      </c>
      <c r="K128" s="60" t="s">
        <v>16</v>
      </c>
      <c r="L128" s="60" t="s">
        <v>283</v>
      </c>
      <c r="M128" s="60" t="s">
        <v>104</v>
      </c>
      <c r="N128" s="61">
        <v>33</v>
      </c>
      <c r="O128" s="60">
        <v>32.549999999999997</v>
      </c>
      <c r="P128" s="60">
        <v>0.91500000000000004</v>
      </c>
      <c r="Q128" s="60">
        <v>3.02</v>
      </c>
      <c r="R128" s="60">
        <v>59</v>
      </c>
      <c r="S128" s="62">
        <f t="shared" si="38"/>
        <v>1920.4499999999998</v>
      </c>
      <c r="T128" s="60">
        <f t="shared" si="39"/>
        <v>178.18</v>
      </c>
      <c r="U128" s="70">
        <f>V128/R122</f>
        <v>22.6</v>
      </c>
      <c r="V128" s="70">
        <v>1333.4</v>
      </c>
      <c r="W128" s="65">
        <v>750</v>
      </c>
      <c r="X128" s="65">
        <v>2125</v>
      </c>
      <c r="Y128" s="65">
        <v>255</v>
      </c>
      <c r="Z128" s="65">
        <v>71</v>
      </c>
      <c r="AA128" s="40" t="s">
        <v>281</v>
      </c>
      <c r="AB128" s="60" t="s">
        <v>297</v>
      </c>
      <c r="AC128" s="14">
        <v>1</v>
      </c>
      <c r="AD128" s="14">
        <v>1</v>
      </c>
      <c r="AE128" s="14">
        <v>1</v>
      </c>
      <c r="AF128" s="14">
        <v>1</v>
      </c>
      <c r="AG128" s="42" t="s">
        <v>286</v>
      </c>
      <c r="AH128" s="33">
        <v>1</v>
      </c>
      <c r="AI128" s="33">
        <v>1</v>
      </c>
      <c r="AJ128" s="33" t="str">
        <f t="shared" si="20"/>
        <v>UPDATE `product` SET `prod_price` = '4000' WHERE `product`.`sub_name` = 'G120';</v>
      </c>
      <c r="AK128" s="81">
        <v>4000</v>
      </c>
      <c r="AL128" s="81" t="str">
        <f t="shared" si="21"/>
        <v>UPDATE `product` SET `compare31` = '4000', `compare32` = '4000', `compare33` = '0', `compare34` = '0' WHERE `product`.`sub_name` = 'G120';</v>
      </c>
      <c r="AM128" s="81">
        <v>4000</v>
      </c>
      <c r="AN128" s="81">
        <v>4000</v>
      </c>
      <c r="AO128" s="82">
        <v>0</v>
      </c>
      <c r="AP128" s="82">
        <v>0</v>
      </c>
      <c r="AQ128" s="81" t="str">
        <f t="shared" si="22"/>
        <v>UPDATE `product` SET `compare35` = '', `compare36` = '', `compare37` = '', `compare38` = '' WHERE `product`.`sub_name` = 'G120';</v>
      </c>
    </row>
    <row r="129" spans="1:43" ht="18.399999999999999" customHeight="1" x14ac:dyDescent="0.25">
      <c r="A129" s="2" t="str">
        <f t="shared" si="16"/>
        <v>UPDATE `product` SET `compare01` = 'AB', `compare02` = '自然色', `compare03` = '', `compare04` = 'Light', `compare05` = '1450', `compare06` = 'Micro Bevel', `compare07` = '平滑表面', `compare08` = 'UV Coating', `compare09` = '33', `compare10` = '32.55',</v>
      </c>
      <c r="B129" s="2" t="str">
        <f t="shared" si="17"/>
        <v>`compare11` = '0.915', `compare12` = '3.02', `compare13` = '59', `compare14` = '1920.45', `compare15` = '178.18', `compare16` = '22.6', `compare17` = '1333.4', `compare18` = '750', `compare19` = '2125', `compare20` = '255',</v>
      </c>
      <c r="C129" s="2" t="str">
        <f t="shared" si="18"/>
        <v>`compare21` = '71', `compare22` = '複合式木地板(海島型木地板)', `compare23` = '楓木', `compare24` = '1', `compare25` = '1', `compare26` = '1', `compare27` = '1', `compare28` = '公母榫企口', `compare29` = '1', `compare30` = '1' WHERE `product`.`sub_name` = 'G121';</v>
      </c>
      <c r="D129" s="2" t="str">
        <f t="shared" si="19"/>
        <v>UPDATE `product` SET `compare01` = 'AB', `compare02` = '自然色', `compare03` = '', `compare04` = 'Light', `compare05` = '1450', `compare06` = 'Micro Bevel', `compare07` = '平滑表面', `compare08` = 'UV Coating', `compare09` = '33', `compare10` = '32.55',`compare11` = '0.915', `compare12` = '3.02', `compare13` = '59', `compare14` = '1920.45', `compare15` = '178.18', `compare16` = '22.6', `compare17` = '1333.4', `compare18` = '750', `compare19` = '2125', `compare20` = '255',`compare21` = '71', `compare22` = '複合式木地板(海島型木地板)', `compare23` = '楓木', `compare24` = '1', `compare25` = '1', `compare26` = '1', `compare27` = '1', `compare28` = '公母榫企口', `compare29` = '1', `compare30` = '1' WHERE `product`.`sub_name` = 'G121';</v>
      </c>
      <c r="E129" s="9" t="s">
        <v>155</v>
      </c>
      <c r="F129" s="9" t="s">
        <v>14</v>
      </c>
      <c r="G129" s="60" t="s">
        <v>278</v>
      </c>
      <c r="H129" s="60"/>
      <c r="I129" s="60" t="s">
        <v>20</v>
      </c>
      <c r="J129" s="60">
        <v>1450</v>
      </c>
      <c r="K129" s="60" t="s">
        <v>16</v>
      </c>
      <c r="L129" s="60" t="s">
        <v>283</v>
      </c>
      <c r="M129" s="60" t="s">
        <v>104</v>
      </c>
      <c r="N129" s="61">
        <v>33</v>
      </c>
      <c r="O129" s="60">
        <v>32.549999999999997</v>
      </c>
      <c r="P129" s="60">
        <v>0.91500000000000004</v>
      </c>
      <c r="Q129" s="60">
        <v>3.02</v>
      </c>
      <c r="R129" s="60">
        <v>59</v>
      </c>
      <c r="S129" s="62">
        <f t="shared" si="38"/>
        <v>1920.4499999999998</v>
      </c>
      <c r="T129" s="60">
        <f t="shared" si="39"/>
        <v>178.18</v>
      </c>
      <c r="U129" s="70">
        <f>V129/R123</f>
        <v>22.6</v>
      </c>
      <c r="V129" s="70">
        <v>1333.4</v>
      </c>
      <c r="W129" s="65">
        <v>750</v>
      </c>
      <c r="X129" s="65">
        <v>2125</v>
      </c>
      <c r="Y129" s="65">
        <v>255</v>
      </c>
      <c r="Z129" s="65">
        <v>71</v>
      </c>
      <c r="AA129" s="40" t="s">
        <v>281</v>
      </c>
      <c r="AB129" s="60" t="s">
        <v>293</v>
      </c>
      <c r="AC129" s="14">
        <v>1</v>
      </c>
      <c r="AD129" s="14">
        <v>1</v>
      </c>
      <c r="AE129" s="14">
        <v>1</v>
      </c>
      <c r="AF129" s="14">
        <v>1</v>
      </c>
      <c r="AG129" s="42" t="s">
        <v>286</v>
      </c>
      <c r="AH129" s="33">
        <v>1</v>
      </c>
      <c r="AI129" s="33">
        <v>1</v>
      </c>
      <c r="AJ129" s="33" t="str">
        <f t="shared" si="20"/>
        <v>UPDATE `product` SET `prod_price` = '4000' WHERE `product`.`sub_name` = 'G121';</v>
      </c>
      <c r="AK129" s="81">
        <v>4000</v>
      </c>
      <c r="AL129" s="81" t="str">
        <f t="shared" si="21"/>
        <v>UPDATE `product` SET `compare31` = '4000', `compare32` = '4000', `compare33` = '0', `compare34` = '0' WHERE `product`.`sub_name` = 'G121';</v>
      </c>
      <c r="AM129" s="81">
        <v>4000</v>
      </c>
      <c r="AN129" s="81">
        <v>4000</v>
      </c>
      <c r="AO129" s="82">
        <v>0</v>
      </c>
      <c r="AP129" s="82">
        <v>0</v>
      </c>
      <c r="AQ129" s="81" t="str">
        <f t="shared" si="22"/>
        <v>UPDATE `product` SET `compare35` = '', `compare36` = '', `compare37` = '', `compare38` = '' WHERE `product`.`sub_name` = 'G121';</v>
      </c>
    </row>
    <row r="130" spans="1:43" ht="18.399999999999999" customHeight="1" x14ac:dyDescent="0.25">
      <c r="A130" s="2" t="str">
        <f t="shared" si="16"/>
        <v>UPDATE `product` SET `compare01` = 'AB', `compare02` = '深咖啡色', `compare03` = '', `compare04` = 'Dark', `compare05` = '1010', `compare06` = 'Micro Bevel', `compare07` = '平滑表面', `compare08` = 'UV Coating', `compare09` = '33', `compare10` = '32.55',</v>
      </c>
      <c r="B130" s="2" t="str">
        <f t="shared" si="17"/>
        <v>`compare11` = '0.915', `compare12` = '3.02', `compare13` = '59', `compare14` = '1920.45', `compare15` = '178.18', `compare16` = '22.6', `compare17` = '1333.4', `compare18` = '750', `compare19` = '2125', `compare20` = '255',</v>
      </c>
      <c r="C130" s="2" t="str">
        <f t="shared" si="18"/>
        <v>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'G1219';</v>
      </c>
      <c r="D130" s="2" t="str">
        <f t="shared" si="19"/>
        <v>UPDATE `product` SET `compare01` = 'AB', `compare02` = '深咖啡色', `compare03` = '', `compare04` = 'Dark', `compare05` = '1010', `compare06` = 'Micro Bevel', `compare07` = '平滑表面', `compare08` = 'UV Coating', `compare09` = '33', `compare10` = '32.55',`compare11` = '0.915', `compare12` = '3.02', `compare13` = '59', `compare14` = '1920.45', `compare15` = '178.18', `compare16` = '22.6', `compare17` = '1333.4', `compare18` = '750', `compare19` = '2125', `compare20` = '255',`compare21`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'G1219';</v>
      </c>
      <c r="E130" s="9" t="s">
        <v>156</v>
      </c>
      <c r="F130" s="9" t="s">
        <v>14</v>
      </c>
      <c r="G130" s="60" t="s">
        <v>275</v>
      </c>
      <c r="H130" s="60"/>
      <c r="I130" s="60" t="s">
        <v>23</v>
      </c>
      <c r="J130" s="60">
        <v>1010</v>
      </c>
      <c r="K130" s="60" t="s">
        <v>16</v>
      </c>
      <c r="L130" s="60" t="s">
        <v>283</v>
      </c>
      <c r="M130" s="60" t="s">
        <v>104</v>
      </c>
      <c r="N130" s="61">
        <v>33</v>
      </c>
      <c r="O130" s="60">
        <v>32.549999999999997</v>
      </c>
      <c r="P130" s="60">
        <v>0.91500000000000004</v>
      </c>
      <c r="Q130" s="60">
        <v>3.02</v>
      </c>
      <c r="R130" s="60">
        <v>59</v>
      </c>
      <c r="S130" s="62">
        <f t="shared" si="38"/>
        <v>1920.4499999999998</v>
      </c>
      <c r="T130" s="60">
        <f t="shared" si="39"/>
        <v>178.18</v>
      </c>
      <c r="U130" s="70">
        <f>V130/R124</f>
        <v>22.6</v>
      </c>
      <c r="V130" s="70">
        <v>1333.4</v>
      </c>
      <c r="W130" s="65">
        <v>750</v>
      </c>
      <c r="X130" s="65">
        <v>2125</v>
      </c>
      <c r="Y130" s="65">
        <v>255</v>
      </c>
      <c r="Z130" s="65">
        <v>71</v>
      </c>
      <c r="AA130" s="40" t="s">
        <v>281</v>
      </c>
      <c r="AB130" s="60" t="s">
        <v>296</v>
      </c>
      <c r="AC130" s="14">
        <v>1</v>
      </c>
      <c r="AD130" s="14">
        <v>1</v>
      </c>
      <c r="AE130" s="14">
        <v>1</v>
      </c>
      <c r="AF130" s="14">
        <v>1</v>
      </c>
      <c r="AG130" s="42" t="s">
        <v>286</v>
      </c>
      <c r="AH130" s="33">
        <v>1</v>
      </c>
      <c r="AI130" s="33">
        <v>1</v>
      </c>
      <c r="AJ130" s="33" t="str">
        <f t="shared" si="20"/>
        <v>UPDATE `product` SET `prod_price` = '4000' WHERE `product`.`sub_name` = 'G1219';</v>
      </c>
      <c r="AK130" s="81">
        <v>4000</v>
      </c>
      <c r="AL130" s="81" t="str">
        <f t="shared" si="21"/>
        <v>UPDATE `product` SET `compare31` = '4000', `compare32` = '4000', `compare33` = '0', `compare34` = '0' WHERE `product`.`sub_name` = 'G1219';</v>
      </c>
      <c r="AM130" s="81">
        <v>4000</v>
      </c>
      <c r="AN130" s="81">
        <v>4000</v>
      </c>
      <c r="AO130" s="82">
        <v>0</v>
      </c>
      <c r="AP130" s="82">
        <v>0</v>
      </c>
      <c r="AQ130" s="81" t="str">
        <f t="shared" si="22"/>
        <v>UPDATE `product` SET `compare35` = '', `compare36` = '', `compare37` = '', `compare38` = '' WHERE `product`.`sub_name` = 'G1219';</v>
      </c>
    </row>
    <row r="131" spans="1:43" ht="18.399999999999999" customHeight="1" x14ac:dyDescent="0.25">
      <c r="A131" s="2" t="str">
        <f t="shared" ref="A131:A170" si="40">"UPDATE `product` SET `compare01` = '"&amp;F131&amp;"', `compare02` = '"&amp;G131&amp;"', `compare03` = '"&amp;H131&amp;"', `compare04` = '"&amp;I131&amp;"', `compare05` = '"&amp;J131&amp;"', `compare06` = '"&amp;K131&amp;"', `compare07` = '"&amp;L131&amp;"', `compare08` = '"&amp;M131&amp;"', `compare09` = '"&amp;N131&amp;"', `compare10` = '"&amp;O131&amp;"',"</f>
        <v>UPDATE `product` SET `compare01` = 'AB', `compare02` = '白色', `compare03` = '', `compare04` = 'Light', `compare05` = '1320', `compare06` = 'Micro Bevel', `compare07` = '平滑表面', `compare08` = 'UV Coating', `compare09` = '33', `compare10` = '32.55',</v>
      </c>
      <c r="B131" s="2" t="str">
        <f t="shared" ref="B131:B170" si="41">"`compare11` = '"&amp;P131&amp;"', `compare12` = '"&amp;Q131&amp;"', `compare13` = '"&amp;R131&amp;"', `compare14` = '"&amp;S131&amp;"', `compare15` = '"&amp;T131&amp;"', `compare16` = '"&amp;U131&amp;"', `compare17` = '"&amp;V131&amp;"', `compare18` = '"&amp;W131&amp;"', `compare19` = '"&amp;X131&amp;"', `compare20` = '"&amp;Y131&amp;"',"</f>
        <v>`compare11` = '0.915', `compare12` = '3.02', `compare13` = '59', `compare14` = '1920.45', `compare15` = '178.18', `compare16` = '22.6', `compare17` = '1333.4', `compare18` = '750', `compare19` = '2125', `compare20` = '255',</v>
      </c>
      <c r="C131" s="2" t="str">
        <f t="shared" ref="C131:C170" si="42">"`compare21` = '"&amp;Z131&amp;"', `compare22` = '"&amp;AA131&amp;"', `compare23` = '"&amp;AB131&amp;"', `compare24` = '"&amp;AC131&amp;"', `compare25` = '"&amp;AD131&amp;"', `compare26` = '"&amp;AE131&amp;"', `compare27` = '"&amp;AF131&amp;"', `compare28` = '"&amp;AG131&amp;"', `compare29` = '"&amp;AH131&amp;"', `compare30` = '"&amp;AI131&amp;"' WHERE `product`.`sub_name` = '"&amp;E131&amp;"';"</f>
        <v>`compare21` = '71', `compare22` = '複合式木地板(海島型木地板)', `compare23` = '栓木', `compare24` = '1', `compare25` = '1', `compare26` = '1', `compare27` = '1', `compare28` = '公母榫企口', `compare29` = '1', `compare30` = '1' WHERE `product`.`sub_name` = 'G126-AW';</v>
      </c>
      <c r="D131" s="2" t="str">
        <f t="shared" ref="D131:D170" si="43">A131&amp;B131&amp;C131</f>
        <v>UPDATE `product` SET `compare01` = 'AB', `compare02` = '白色', `compare03` = '', `compare04` = 'Light', `compare05` = '1320', `compare06` = 'Micro Bevel', `compare07` = '平滑表面', `compare08` = 'UV Coating', `compare09` = '33', `compare10` = '32.55',`compare11` = '0.915', `compare12` = '3.02', `compare13` = '59', `compare14` = '1920.45', `compare15` = '178.18', `compare16` = '22.6', `compare17` = '1333.4', `compare18` = '750', `compare19` = '2125', `compare20` = '255',`compare21` = '71', `compare22` = '複合式木地板(海島型木地板)', `compare23` = '栓木', `compare24` = '1', `compare25` = '1', `compare26` = '1', `compare27` = '1', `compare28` = '公母榫企口', `compare29` = '1', `compare30` = '1' WHERE `product`.`sub_name` = 'G126-AW';</v>
      </c>
      <c r="E131" s="9" t="s">
        <v>157</v>
      </c>
      <c r="F131" s="9" t="s">
        <v>14</v>
      </c>
      <c r="G131" s="60" t="s">
        <v>280</v>
      </c>
      <c r="H131" s="60"/>
      <c r="I131" s="60" t="s">
        <v>20</v>
      </c>
      <c r="J131" s="60">
        <v>1320</v>
      </c>
      <c r="K131" s="60" t="s">
        <v>16</v>
      </c>
      <c r="L131" s="60" t="s">
        <v>283</v>
      </c>
      <c r="M131" s="60" t="s">
        <v>104</v>
      </c>
      <c r="N131" s="61">
        <v>33</v>
      </c>
      <c r="O131" s="60">
        <v>32.549999999999997</v>
      </c>
      <c r="P131" s="60">
        <v>0.91500000000000004</v>
      </c>
      <c r="Q131" s="60">
        <v>3.02</v>
      </c>
      <c r="R131" s="60">
        <v>59</v>
      </c>
      <c r="S131" s="62">
        <f t="shared" si="38"/>
        <v>1920.4499999999998</v>
      </c>
      <c r="T131" s="60">
        <f t="shared" si="39"/>
        <v>178.18</v>
      </c>
      <c r="U131" s="70">
        <f>V131/R125</f>
        <v>22.6</v>
      </c>
      <c r="V131" s="70">
        <v>1333.4</v>
      </c>
      <c r="W131" s="65">
        <v>750</v>
      </c>
      <c r="X131" s="65">
        <v>2125</v>
      </c>
      <c r="Y131" s="65">
        <v>255</v>
      </c>
      <c r="Z131" s="65">
        <v>71</v>
      </c>
      <c r="AA131" s="40" t="s">
        <v>281</v>
      </c>
      <c r="AB131" s="60" t="s">
        <v>298</v>
      </c>
      <c r="AC131" s="14">
        <v>1</v>
      </c>
      <c r="AD131" s="14">
        <v>1</v>
      </c>
      <c r="AE131" s="14">
        <v>1</v>
      </c>
      <c r="AF131" s="14">
        <v>1</v>
      </c>
      <c r="AG131" s="42" t="s">
        <v>286</v>
      </c>
      <c r="AH131" s="33">
        <v>1</v>
      </c>
      <c r="AI131" s="33">
        <v>1</v>
      </c>
      <c r="AJ131" s="33" t="str">
        <f t="shared" ref="AJ131:AJ170" si="44">"UPDATE `product` SET `prod_price` = '"&amp;AK131&amp;"' WHERE `product`.`sub_name` = '"&amp;E131&amp;"';"</f>
        <v>UPDATE `product` SET `prod_price` = '4000' WHERE `product`.`sub_name` = 'G126-AW';</v>
      </c>
      <c r="AK131" s="81">
        <v>4000</v>
      </c>
      <c r="AL131" s="81" t="str">
        <f t="shared" ref="AL131:AL170" si="45">"UPDATE `product` SET `compare31` = '"&amp;AM131&amp;"', `compare32` = '"&amp;AN131&amp;"', `compare33` = '"&amp;AO131&amp;"', `compare34` = '"&amp;AP131&amp;"' WHERE `product`.`sub_name` = '"&amp;E131&amp;"';"</f>
        <v>UPDATE `product` SET `compare31` = '4000', `compare32` = '4000', `compare33` = '0', `compare34` = '0' WHERE `product`.`sub_name` = 'G126-AW';</v>
      </c>
      <c r="AM131" s="81">
        <v>4000</v>
      </c>
      <c r="AN131" s="81">
        <v>4000</v>
      </c>
      <c r="AO131" s="82">
        <v>0</v>
      </c>
      <c r="AP131" s="82">
        <v>0</v>
      </c>
      <c r="AQ131" s="81" t="str">
        <f t="shared" ref="AQ131:AQ170" si="46">"UPDATE `product` SET `compare35` = '"&amp;AR131&amp;"', `compare36` = '"&amp;AS131&amp;"', `compare37` = '"&amp;AT131&amp;"', `compare38` = '"&amp;AU131&amp;"' WHERE `product`.`sub_name` = '"&amp;E131&amp;"';"</f>
        <v>UPDATE `product` SET `compare35` = '', `compare36` = '', `compare37` = '', `compare38` = '' WHERE `product`.`sub_name` = 'G126-AW';</v>
      </c>
    </row>
    <row r="132" spans="1:43" ht="18.399999999999999" customHeight="1" x14ac:dyDescent="0.25">
      <c r="A132" s="2" t="str">
        <f t="shared" si="40"/>
        <v>UPDATE `product` SET `compare01` = 'AB', `compare02` = '紅色', `compare03` = '', `compare04` = 'Medium', `compare05` = '2350', `compare06` = 'Micro Bevel', `compare07` = '平滑表面', `compare08` = 'UV Coating', `compare09` = '33', `compare10` = '32.55',</v>
      </c>
      <c r="B132" s="2" t="str">
        <f t="shared" si="41"/>
        <v>`compare11` = '0.915', `compare12` = '3.02', `compare13` = '59', `compare14` = '1920.45', `compare15` = '178.18', `compare16` = '23.5', `compare17` = '1386.5', `compare18` = '750', `compare19` = '2125', `compare20` = '255',</v>
      </c>
      <c r="C132" s="2" t="str">
        <f t="shared" si="42"/>
        <v>`compare21` = '71', `compare22` = '複合式木地板(海島型木地板)', `compare23` = '花梨檀', `compare24` = '1', `compare25` = '1', `compare26` = '1', `compare27` = '1', `compare28` = '公母榫企口', `compare29` = '1', `compare30` = '1' WHERE `product`.`sub_name` = 'G127';</v>
      </c>
      <c r="D132" s="2" t="str">
        <f t="shared" si="43"/>
        <v>UPDATE `product` SET `compare01` = 'AB', `compare02` = '紅色', `compare03` = '', `compare04` = 'Medium', `compare05` = '2350', `compare06` = 'Micro Bevel', `compare07` = '平滑表面', `compare08` = 'UV Coating', `compare09` = '33', `compare10` = '32.55',`compare11` = '0.915', `compare12` = '3.02', `compare13` = '59', `compare14` = '1920.45', `compare15` = '178.18', `compare16` = '23.5', `compare17` = '1386.5', `compare18` = '750', `compare19` = '2125', `compare20` = '255',`compare21` = '71', `compare22` = '複合式木地板(海島型木地板)', `compare23` = '花梨檀', `compare24` = '1', `compare25` = '1', `compare26` = '1', `compare27` = '1', `compare28` = '公母榫企口', `compare29` = '1', `compare30` = '1' WHERE `product`.`sub_name` = 'G127';</v>
      </c>
      <c r="E132" s="9" t="s">
        <v>159</v>
      </c>
      <c r="F132" s="9" t="s">
        <v>14</v>
      </c>
      <c r="G132" s="60" t="s">
        <v>279</v>
      </c>
      <c r="H132" s="60"/>
      <c r="I132" s="60" t="s">
        <v>15</v>
      </c>
      <c r="J132" s="60">
        <v>2350</v>
      </c>
      <c r="K132" s="60" t="s">
        <v>16</v>
      </c>
      <c r="L132" s="60" t="s">
        <v>283</v>
      </c>
      <c r="M132" s="60" t="s">
        <v>104</v>
      </c>
      <c r="N132" s="61">
        <v>33</v>
      </c>
      <c r="O132" s="60">
        <v>32.549999999999997</v>
      </c>
      <c r="P132" s="60">
        <v>0.91500000000000004</v>
      </c>
      <c r="Q132" s="60">
        <v>3.02</v>
      </c>
      <c r="R132" s="60">
        <v>59</v>
      </c>
      <c r="S132" s="62">
        <f t="shared" si="38"/>
        <v>1920.4499999999998</v>
      </c>
      <c r="T132" s="60">
        <f t="shared" si="39"/>
        <v>178.18</v>
      </c>
      <c r="U132" s="70">
        <f>V132/59</f>
        <v>23.5</v>
      </c>
      <c r="V132" s="70">
        <v>1386.5</v>
      </c>
      <c r="W132" s="65">
        <v>750</v>
      </c>
      <c r="X132" s="65">
        <v>2125</v>
      </c>
      <c r="Y132" s="65">
        <v>255</v>
      </c>
      <c r="Z132" s="65">
        <v>71</v>
      </c>
      <c r="AA132" s="40" t="s">
        <v>281</v>
      </c>
      <c r="AB132" s="60" t="s">
        <v>302</v>
      </c>
      <c r="AC132" s="14">
        <v>1</v>
      </c>
      <c r="AD132" s="14">
        <v>1</v>
      </c>
      <c r="AE132" s="14">
        <v>1</v>
      </c>
      <c r="AF132" s="14">
        <v>1</v>
      </c>
      <c r="AG132" s="42" t="s">
        <v>286</v>
      </c>
      <c r="AH132" s="33">
        <v>1</v>
      </c>
      <c r="AI132" s="33">
        <v>1</v>
      </c>
      <c r="AJ132" s="33" t="str">
        <f t="shared" si="44"/>
        <v>UPDATE `product` SET `prod_price` = '4000' WHERE `product`.`sub_name` = 'G127';</v>
      </c>
      <c r="AK132" s="81">
        <v>4000</v>
      </c>
      <c r="AL132" s="81" t="str">
        <f t="shared" si="45"/>
        <v>UPDATE `product` SET `compare31` = '4000', `compare32` = '4000', `compare33` = '0', `compare34` = '0' WHERE `product`.`sub_name` = 'G127';</v>
      </c>
      <c r="AM132" s="81">
        <v>4000</v>
      </c>
      <c r="AN132" s="81">
        <v>4000</v>
      </c>
      <c r="AO132" s="82">
        <v>0</v>
      </c>
      <c r="AP132" s="82">
        <v>0</v>
      </c>
      <c r="AQ132" s="81" t="str">
        <f t="shared" si="46"/>
        <v>UPDATE `product` SET `compare35` = '', `compare36` = '', `compare37` = '', `compare38` = '' WHERE `product`.`sub_name` = 'G127';</v>
      </c>
    </row>
    <row r="133" spans="1:43" ht="18.399999999999999" customHeight="1" x14ac:dyDescent="0.25">
      <c r="A133" s="2" t="str">
        <f t="shared" si="40"/>
        <v>UPDATE `product` SET `compare01` = 'AB', `compare02` = '自然色', `compare03` = '', `compare04` = 'Medium', `compare05` = '1375', `compare06` = 'Micro Bevel', `compare07` = '平滑表面', `compare08` = 'UV Coating', `compare09` = '33', `compare10` = '32.55',</v>
      </c>
      <c r="B133" s="2" t="str">
        <f t="shared" si="41"/>
        <v>`compare11` = '0.915', `compare12` = '3.02', `compare13` = '59', `compare14` = '1920.45', `compare15` = '178.18', `compare16` = '23.5', `compare17` = '1386.5', `compare18` = '750', `compare19` = '2125', `compare20` = '255',</v>
      </c>
      <c r="C133" s="2" t="str">
        <f t="shared" si="42"/>
        <v>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'G128';</v>
      </c>
      <c r="D133" s="2" t="str">
        <f t="shared" si="43"/>
        <v>UPDATE `product` SET `compare01` = 'AB', `compare02` = '自然色', `compare03` = '', `compare04` = 'Medium', `compare05` = '1375', `compare06` = 'Micro Bevel', `compare07` = '平滑表面', `compare08` = 'UV Coating', `compare09` = '33', `compare10` = '32.55',`compare11` = '0.915', `compare12` = '3.02', `compare13` = '59', `compare14` = '1920.45', `compare15` = '178.18', `compare16` = '23.5', `compare17` = '1386.5', `compare18` = '750', `compare19` = '2125', `compare20` = '255',`compare21`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'G128';</v>
      </c>
      <c r="E133" s="9" t="s">
        <v>160</v>
      </c>
      <c r="F133" s="9" t="s">
        <v>14</v>
      </c>
      <c r="G133" s="60" t="s">
        <v>278</v>
      </c>
      <c r="H133" s="60"/>
      <c r="I133" s="60" t="s">
        <v>15</v>
      </c>
      <c r="J133" s="60">
        <v>1375</v>
      </c>
      <c r="K133" s="60" t="s">
        <v>16</v>
      </c>
      <c r="L133" s="60" t="s">
        <v>283</v>
      </c>
      <c r="M133" s="60" t="s">
        <v>104</v>
      </c>
      <c r="N133" s="61">
        <v>33</v>
      </c>
      <c r="O133" s="60">
        <v>32.549999999999997</v>
      </c>
      <c r="P133" s="60">
        <v>0.91500000000000004</v>
      </c>
      <c r="Q133" s="60">
        <v>3.02</v>
      </c>
      <c r="R133" s="60">
        <v>59</v>
      </c>
      <c r="S133" s="62">
        <f t="shared" si="38"/>
        <v>1920.4499999999998</v>
      </c>
      <c r="T133" s="60">
        <f t="shared" si="39"/>
        <v>178.18</v>
      </c>
      <c r="U133" s="70">
        <f>V133/59</f>
        <v>23.5</v>
      </c>
      <c r="V133" s="70">
        <v>1386.5</v>
      </c>
      <c r="W133" s="65">
        <v>750</v>
      </c>
      <c r="X133" s="65">
        <v>2125</v>
      </c>
      <c r="Y133" s="65">
        <v>255</v>
      </c>
      <c r="Z133" s="65">
        <v>71</v>
      </c>
      <c r="AA133" s="40" t="s">
        <v>281</v>
      </c>
      <c r="AB133" s="60" t="s">
        <v>300</v>
      </c>
      <c r="AC133" s="14">
        <v>1</v>
      </c>
      <c r="AD133" s="14">
        <v>1</v>
      </c>
      <c r="AE133" s="14">
        <v>1</v>
      </c>
      <c r="AF133" s="14">
        <v>1</v>
      </c>
      <c r="AG133" s="42" t="s">
        <v>286</v>
      </c>
      <c r="AH133" s="33">
        <v>1</v>
      </c>
      <c r="AI133" s="33">
        <v>1</v>
      </c>
      <c r="AJ133" s="33" t="str">
        <f t="shared" si="44"/>
        <v>UPDATE `product` SET `prod_price` = '4000' WHERE `product`.`sub_name` = 'G128';</v>
      </c>
      <c r="AK133" s="81">
        <v>4000</v>
      </c>
      <c r="AL133" s="81" t="str">
        <f t="shared" si="45"/>
        <v>UPDATE `product` SET `compare31` = '4000', `compare32` = '4000', `compare33` = '0', `compare34` = '0' WHERE `product`.`sub_name` = 'G128';</v>
      </c>
      <c r="AM133" s="81">
        <v>4000</v>
      </c>
      <c r="AN133" s="81">
        <v>4000</v>
      </c>
      <c r="AO133" s="82">
        <v>0</v>
      </c>
      <c r="AP133" s="82">
        <v>0</v>
      </c>
      <c r="AQ133" s="81" t="str">
        <f t="shared" si="46"/>
        <v>UPDATE `product` SET `compare35` = '', `compare36` = '', `compare37` = '', `compare38` = '' WHERE `product`.`sub_name` = 'G128';</v>
      </c>
    </row>
    <row r="134" spans="1:43" ht="18.399999999999999" customHeight="1" x14ac:dyDescent="0.25">
      <c r="A134" s="2" t="str">
        <f t="shared" si="40"/>
        <v>UPDATE `product` SET `compare01` = 'ABC', `compare02` = '自然色', `compare03` = '', `compare04` = 'Light', `compare05` = '1820', `compare06` = 'Micro Bevel', `compare07` = '平滑表面', `compare08` = 'UV Coating', `compare09` = '33', `compare10` = '32.55',</v>
      </c>
      <c r="B134" s="2" t="str">
        <f t="shared" si="41"/>
        <v>`compare11` = '0.915', `compare12` = '3.02', `compare13` = '59', `compare14` = '1920.45', `compare15` = '178.18', `compare16` = '23.5', `compare17` = '1386.5', `compare18` = '750', `compare19` = '2125', `compare20` = '255',</v>
      </c>
      <c r="C134" s="2" t="str">
        <f t="shared" si="42"/>
        <v>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'G130';</v>
      </c>
      <c r="D134" s="2" t="str">
        <f t="shared" si="43"/>
        <v>UPDATE `product` SET `compare01` = 'ABC', `compare02` = '自然色', `compare03` = '', `compare04` = 'Light', `compare05` = '1820', `compare06` = 'Micro Bevel', `compare07` = '平滑表面', `compare08` = 'UV Coating', `compare09` = '33', `compare10` = '32.55',`compare11` = '0.915', `compare12` = '3.02', `compare13` = '59', `compare14` = '1920.45', `compare15` = '178.18', `compare16` = '23.5', `compare17` = '1386.5', `compare18` = '750', `compare19` = '2125', `compare20` = '255',`compare21`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'G130';</v>
      </c>
      <c r="E134" s="9" t="s">
        <v>161</v>
      </c>
      <c r="F134" s="9" t="s">
        <v>103</v>
      </c>
      <c r="G134" s="60" t="s">
        <v>278</v>
      </c>
      <c r="H134" s="60"/>
      <c r="I134" s="60" t="s">
        <v>20</v>
      </c>
      <c r="J134" s="60">
        <v>1820</v>
      </c>
      <c r="K134" s="60" t="s">
        <v>16</v>
      </c>
      <c r="L134" s="60" t="s">
        <v>283</v>
      </c>
      <c r="M134" s="60" t="s">
        <v>104</v>
      </c>
      <c r="N134" s="61">
        <v>33</v>
      </c>
      <c r="O134" s="60">
        <v>32.549999999999997</v>
      </c>
      <c r="P134" s="60">
        <v>0.91500000000000004</v>
      </c>
      <c r="Q134" s="60">
        <v>3.02</v>
      </c>
      <c r="R134" s="60">
        <v>59</v>
      </c>
      <c r="S134" s="62">
        <f t="shared" si="38"/>
        <v>1920.4499999999998</v>
      </c>
      <c r="T134" s="60">
        <f t="shared" si="39"/>
        <v>178.18</v>
      </c>
      <c r="U134" s="70">
        <f>V134/59</f>
        <v>23.5</v>
      </c>
      <c r="V134" s="70">
        <v>1386.5</v>
      </c>
      <c r="W134" s="65">
        <v>750</v>
      </c>
      <c r="X134" s="65">
        <v>2125</v>
      </c>
      <c r="Y134" s="65">
        <v>255</v>
      </c>
      <c r="Z134" s="65">
        <v>71</v>
      </c>
      <c r="AA134" s="40" t="s">
        <v>281</v>
      </c>
      <c r="AB134" s="60" t="s">
        <v>294</v>
      </c>
      <c r="AC134" s="14">
        <v>1</v>
      </c>
      <c r="AD134" s="14">
        <v>1</v>
      </c>
      <c r="AE134" s="14">
        <v>1</v>
      </c>
      <c r="AF134" s="14">
        <v>1</v>
      </c>
      <c r="AG134" s="42" t="s">
        <v>286</v>
      </c>
      <c r="AH134" s="33">
        <v>1</v>
      </c>
      <c r="AI134" s="33">
        <v>1</v>
      </c>
      <c r="AJ134" s="33" t="str">
        <f t="shared" si="44"/>
        <v>UPDATE `product` SET `prod_price` = '4000' WHERE `product`.`sub_name` = 'G130';</v>
      </c>
      <c r="AK134" s="81">
        <v>4000</v>
      </c>
      <c r="AL134" s="81" t="str">
        <f t="shared" si="45"/>
        <v>UPDATE `product` SET `compare31` = '4000', `compare32` = '4000', `compare33` = '0', `compare34` = '0' WHERE `product`.`sub_name` = 'G130';</v>
      </c>
      <c r="AM134" s="81">
        <v>4000</v>
      </c>
      <c r="AN134" s="81">
        <v>4000</v>
      </c>
      <c r="AO134" s="82">
        <v>0</v>
      </c>
      <c r="AP134" s="82">
        <v>0</v>
      </c>
      <c r="AQ134" s="81" t="str">
        <f t="shared" si="46"/>
        <v>UPDATE `product` SET `compare35` = '', `compare36` = '', `compare37` = '', `compare38` = '' WHERE `product`.`sub_name` = 'G130';</v>
      </c>
    </row>
    <row r="135" spans="1:43" ht="18.399999999999999" customHeight="1" x14ac:dyDescent="0.25">
      <c r="A135" s="2" t="str">
        <f t="shared" si="40"/>
        <v>UPDATE `product` SET `compare01` = 'ABC', `compare02` = '深咖啡色', `compare03` = '', `compare04` = 'Medium', `compare05` = '1820', `compare06` = 'Micro Bevel', `compare07` = '平滑表面', `compare08` = 'UV Coating', `compare09` = '33', `compare10` = '32.55',</v>
      </c>
      <c r="B135" s="2" t="str">
        <f t="shared" si="41"/>
        <v>`compare11` = '0.915', `compare12` = '3.02', `compare13` = '59', `compare14` = '1920.45', `compare15` = '178.18', `compare16` = '23.5', `compare17` = '1386.5', `compare18` = '750', `compare19` = '2125', `compare20` = '255',</v>
      </c>
      <c r="C135" s="2" t="str">
        <f t="shared" si="42"/>
        <v>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'G130-SA';</v>
      </c>
      <c r="D135" s="2" t="str">
        <f t="shared" si="43"/>
        <v>UPDATE `product` SET `compare01` = 'ABC', `compare02` = '深咖啡色', `compare03` = '', `compare04` = 'Medium', `compare05` = '1820', `compare06` = 'Micro Bevel', `compare07` = '平滑表面', `compare08` = 'UV Coating', `compare09` = '33', `compare10` = '32.55',`compare11` = '0.915', `compare12` = '3.02', `compare13` = '59', `compare14` = '1920.45', `compare15` = '178.18', `compare16` = '23.5', `compare17` = '1386.5', `compare18` = '750', `compare19` = '2125', `compare20` = '255',`compare21`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'G130-SA';</v>
      </c>
      <c r="E135" s="9" t="s">
        <v>162</v>
      </c>
      <c r="F135" s="9" t="s">
        <v>103</v>
      </c>
      <c r="G135" s="60" t="s">
        <v>275</v>
      </c>
      <c r="H135" s="60"/>
      <c r="I135" s="60" t="s">
        <v>15</v>
      </c>
      <c r="J135" s="60">
        <v>1820</v>
      </c>
      <c r="K135" s="60" t="s">
        <v>16</v>
      </c>
      <c r="L135" s="60" t="s">
        <v>283</v>
      </c>
      <c r="M135" s="60" t="s">
        <v>104</v>
      </c>
      <c r="N135" s="61">
        <v>33</v>
      </c>
      <c r="O135" s="60">
        <v>32.549999999999997</v>
      </c>
      <c r="P135" s="60">
        <v>0.91500000000000004</v>
      </c>
      <c r="Q135" s="60">
        <v>3.02</v>
      </c>
      <c r="R135" s="60">
        <v>59</v>
      </c>
      <c r="S135" s="62">
        <f t="shared" si="38"/>
        <v>1920.4499999999998</v>
      </c>
      <c r="T135" s="60">
        <f t="shared" si="39"/>
        <v>178.18</v>
      </c>
      <c r="U135" s="70">
        <f>V135/59</f>
        <v>23.5</v>
      </c>
      <c r="V135" s="70">
        <v>1386.5</v>
      </c>
      <c r="W135" s="65">
        <v>750</v>
      </c>
      <c r="X135" s="65">
        <v>2125</v>
      </c>
      <c r="Y135" s="65">
        <v>255</v>
      </c>
      <c r="Z135" s="65">
        <v>71</v>
      </c>
      <c r="AA135" s="40" t="s">
        <v>281</v>
      </c>
      <c r="AB135" s="60" t="s">
        <v>294</v>
      </c>
      <c r="AC135" s="14">
        <v>1</v>
      </c>
      <c r="AD135" s="14">
        <v>1</v>
      </c>
      <c r="AE135" s="14">
        <v>1</v>
      </c>
      <c r="AF135" s="14">
        <v>1</v>
      </c>
      <c r="AG135" s="42" t="s">
        <v>286</v>
      </c>
      <c r="AH135" s="33">
        <v>1</v>
      </c>
      <c r="AI135" s="33">
        <v>1</v>
      </c>
      <c r="AJ135" s="33" t="str">
        <f t="shared" si="44"/>
        <v>UPDATE `product` SET `prod_price` = '4000' WHERE `product`.`sub_name` = 'G130-SA';</v>
      </c>
      <c r="AK135" s="81">
        <v>4000</v>
      </c>
      <c r="AL135" s="81" t="str">
        <f t="shared" si="45"/>
        <v>UPDATE `product` SET `compare31` = '4000', `compare32` = '4000', `compare33` = '0', `compare34` = '0' WHERE `product`.`sub_name` = 'G130-SA';</v>
      </c>
      <c r="AM135" s="81">
        <v>4000</v>
      </c>
      <c r="AN135" s="81">
        <v>4000</v>
      </c>
      <c r="AO135" s="82">
        <v>0</v>
      </c>
      <c r="AP135" s="82">
        <v>0</v>
      </c>
      <c r="AQ135" s="81" t="str">
        <f t="shared" si="46"/>
        <v>UPDATE `product` SET `compare35` = '', `compare36` = '', `compare37` = '', `compare38` = '' WHERE `product`.`sub_name` = 'G130-SA';</v>
      </c>
    </row>
    <row r="136" spans="1:43" ht="18.399999999999999" customHeight="1" x14ac:dyDescent="0.25">
      <c r="A136" s="2" t="str">
        <f t="shared" si="40"/>
        <v>UPDATE `product` SET `compare01` = 'AB', `compare02` = '自然色', `compare03` = '', `compare04` = 'Medium', `compare05` = '1850', `compare06` = 'Micro Bevel', `compare07` = '平滑表面', `compare08` = 'UV Coating', `compare09` = '33', `compare10` = '32.55',</v>
      </c>
      <c r="B136" s="2" t="str">
        <f t="shared" si="41"/>
        <v>`compare11` = '0.915', `compare12` = '3.02', `compare13` = '59', `compare14` = '1920.45', `compare15` = '178.18', `compare16` = '22.5', `compare17` = '1327.5', `compare18` = '750', `compare19` = '2125', `compare20` = '255',</v>
      </c>
      <c r="C136" s="2" t="str">
        <f t="shared" si="42"/>
        <v>`compare21` = '71', `compare22` = '複合式木地板(海島型木地板)', `compare23` = '虎斑木', `compare24` = '1', `compare25` = '1', `compare26` = '1', `compare27` = '1', `compare28` = '公母榫企口', `compare29` = '1', `compare30` = '1' WHERE `product`.`sub_name` = 'G140';</v>
      </c>
      <c r="D136" s="2" t="str">
        <f t="shared" si="43"/>
        <v>UPDATE `product` SET `compare01` = 'AB', `compare02` = '自然色', `compare03` = '', `compare04` = 'Medium', `compare05` = '1850', `compare06` = 'Micro Bevel', `compare07` = '平滑表面', `compare08` = 'UV Coating', `compare09` = '33', `compare10` = '32.55',`compare11` = '0.915', `compare12` = '3.02', `compare13` = '59', `compare14` = '1920.45', `compare15` = '178.18', `compare16` = '22.5', `compare17` = '1327.5', `compare18` = '750', `compare19` = '2125', `compare20` = '255',`compare21` = '71', `compare22` = '複合式木地板(海島型木地板)', `compare23` = '虎斑木', `compare24` = '1', `compare25` = '1', `compare26` = '1', `compare27` = '1', `compare28` = '公母榫企口', `compare29` = '1', `compare30` = '1' WHERE `product`.`sub_name` = 'G140';</v>
      </c>
      <c r="E136" s="9" t="s">
        <v>163</v>
      </c>
      <c r="F136" s="9" t="s">
        <v>14</v>
      </c>
      <c r="G136" s="60" t="s">
        <v>278</v>
      </c>
      <c r="H136" s="60"/>
      <c r="I136" s="60" t="s">
        <v>15</v>
      </c>
      <c r="J136" s="60">
        <v>1850</v>
      </c>
      <c r="K136" s="60" t="s">
        <v>16</v>
      </c>
      <c r="L136" s="60" t="s">
        <v>283</v>
      </c>
      <c r="M136" s="60" t="s">
        <v>104</v>
      </c>
      <c r="N136" s="61">
        <v>33</v>
      </c>
      <c r="O136" s="60">
        <v>32.549999999999997</v>
      </c>
      <c r="P136" s="60">
        <v>0.91500000000000004</v>
      </c>
      <c r="Q136" s="60">
        <v>3.02</v>
      </c>
      <c r="R136" s="60">
        <v>59</v>
      </c>
      <c r="S136" s="62">
        <f t="shared" si="38"/>
        <v>1920.4499999999998</v>
      </c>
      <c r="T136" s="60">
        <f t="shared" si="39"/>
        <v>178.18</v>
      </c>
      <c r="U136" s="63">
        <f>V136/R122</f>
        <v>22.5</v>
      </c>
      <c r="V136" s="70">
        <v>1327.5</v>
      </c>
      <c r="W136" s="65">
        <v>750</v>
      </c>
      <c r="X136" s="65">
        <v>2125</v>
      </c>
      <c r="Y136" s="65">
        <v>255</v>
      </c>
      <c r="Z136" s="65">
        <v>71</v>
      </c>
      <c r="AA136" s="40" t="s">
        <v>281</v>
      </c>
      <c r="AB136" s="45" t="s">
        <v>299</v>
      </c>
      <c r="AC136" s="14">
        <v>1</v>
      </c>
      <c r="AD136" s="14">
        <v>1</v>
      </c>
      <c r="AE136" s="14">
        <v>1</v>
      </c>
      <c r="AF136" s="14">
        <v>1</v>
      </c>
      <c r="AG136" s="42" t="s">
        <v>286</v>
      </c>
      <c r="AH136" s="33">
        <v>1</v>
      </c>
      <c r="AI136" s="33">
        <v>1</v>
      </c>
      <c r="AJ136" s="33" t="str">
        <f t="shared" si="44"/>
        <v>UPDATE `product` SET `prod_price` = '4000' WHERE `product`.`sub_name` = 'G140';</v>
      </c>
      <c r="AK136" s="81">
        <v>4000</v>
      </c>
      <c r="AL136" s="81" t="str">
        <f t="shared" si="45"/>
        <v>UPDATE `product` SET `compare31` = '4000', `compare32` = '4000', `compare33` = '0', `compare34` = '0' WHERE `product`.`sub_name` = 'G140';</v>
      </c>
      <c r="AM136" s="81">
        <v>4000</v>
      </c>
      <c r="AN136" s="81">
        <v>4000</v>
      </c>
      <c r="AO136" s="82">
        <v>0</v>
      </c>
      <c r="AP136" s="82">
        <v>0</v>
      </c>
      <c r="AQ136" s="81" t="str">
        <f t="shared" si="46"/>
        <v>UPDATE `product` SET `compare35` = '', `compare36` = '', `compare37` = '', `compare38` = '' WHERE `product`.`sub_name` = 'G140';</v>
      </c>
    </row>
    <row r="137" spans="1:43" ht="18.399999999999999" customHeight="1" x14ac:dyDescent="0.25">
      <c r="A137" s="2" t="str">
        <f t="shared" si="40"/>
        <v>UPDATE `product` SET `compare01` = 'AB', `compare02` = '自然色', `compare03` = '', `compare04` = 'Medium', `compare05` = '1360', `compare06` = 'Micro Bevel', `compare07` = '平滑表面', `compare08` = 'UV Coating', `compare09` = '28', `compare10` = '31.19',</v>
      </c>
      <c r="B137" s="2" t="str">
        <f t="shared" si="41"/>
        <v>`compare11` = '0.877', `compare12` = '2.9', `compare13` = '52', `compare14` = '1621.88', `compare15` = '150.8', `compare16` = '22', `compare17` = '1144', `compare18` = '900', `compare19` = '2125', `compare20` = '245',</v>
      </c>
      <c r="C137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'GFP003-EA';</v>
      </c>
      <c r="D137" s="2" t="str">
        <f t="shared" si="43"/>
        <v>UPDATE `product` SET `compare01` = 'AB', `compare02` = '自然色', `compare03` = '', `compare04` = 'Medium', `compare05` = '1360', `compare06` = 'Micro Bevel', `compare07` = '平滑表面', `compare08` = 'UV Coating', `compare09` = '28', `compare10` = '31.19',`compare11` = '0.877', `compare12` = '2.9', `compare13` = '52', `compare14` = '1621.88', `compare15` = '150.8', `compare16` = '22', `compare17` = '1144', `compare18` = '900', `compare19` = '2125', `compare20` = '245',`compare21`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'GFP003-EA';</v>
      </c>
      <c r="E137" s="9" t="s">
        <v>164</v>
      </c>
      <c r="F137" s="9" t="s">
        <v>14</v>
      </c>
      <c r="G137" s="60" t="s">
        <v>278</v>
      </c>
      <c r="H137" s="60"/>
      <c r="I137" s="60" t="s">
        <v>15</v>
      </c>
      <c r="J137" s="60">
        <v>1360</v>
      </c>
      <c r="K137" s="60" t="s">
        <v>16</v>
      </c>
      <c r="L137" s="60" t="s">
        <v>283</v>
      </c>
      <c r="M137" s="60" t="s">
        <v>104</v>
      </c>
      <c r="N137" s="61">
        <v>28</v>
      </c>
      <c r="O137" s="60">
        <v>31.19</v>
      </c>
      <c r="P137" s="60">
        <v>0.877</v>
      </c>
      <c r="Q137" s="60">
        <v>2.9</v>
      </c>
      <c r="R137" s="60">
        <v>52</v>
      </c>
      <c r="S137" s="62">
        <f t="shared" ref="S137:S142" si="47">R137*O137</f>
        <v>1621.88</v>
      </c>
      <c r="T137" s="60">
        <f t="shared" ref="T137:T142" si="48">R137*Q137</f>
        <v>150.79999999999998</v>
      </c>
      <c r="U137" s="60">
        <f t="shared" ref="U137:U142" si="49">V137/R137</f>
        <v>22</v>
      </c>
      <c r="V137" s="70">
        <v>1144</v>
      </c>
      <c r="W137" s="65">
        <v>900</v>
      </c>
      <c r="X137" s="65">
        <v>2125</v>
      </c>
      <c r="Y137" s="65">
        <v>245</v>
      </c>
      <c r="Z137" s="65">
        <v>71</v>
      </c>
      <c r="AA137" s="40" t="s">
        <v>281</v>
      </c>
      <c r="AB137" s="60" t="s">
        <v>288</v>
      </c>
      <c r="AC137" s="14">
        <v>1</v>
      </c>
      <c r="AD137" s="14">
        <v>1</v>
      </c>
      <c r="AE137" s="14">
        <v>1</v>
      </c>
      <c r="AF137" s="14">
        <v>1</v>
      </c>
      <c r="AG137" s="42" t="s">
        <v>286</v>
      </c>
      <c r="AH137" s="33">
        <v>1</v>
      </c>
      <c r="AI137" s="33">
        <v>1</v>
      </c>
      <c r="AJ137" s="33" t="str">
        <f t="shared" si="44"/>
        <v>UPDATE `product` SET `prod_price` = '3500' WHERE `product`.`sub_name` = 'GFP003-EA';</v>
      </c>
      <c r="AK137" s="81">
        <v>3500</v>
      </c>
      <c r="AL137" s="81" t="str">
        <f t="shared" si="45"/>
        <v>UPDATE `product` SET `compare31` = '3500', `compare32` = '3500', `compare33` = '5000', `compare34` = '1800' WHERE `product`.`sub_name` = 'GFP003-EA';</v>
      </c>
      <c r="AM137" s="81">
        <v>3500</v>
      </c>
      <c r="AN137" s="81">
        <v>3500</v>
      </c>
      <c r="AO137" s="81">
        <v>5000</v>
      </c>
      <c r="AP137" s="81">
        <v>1800</v>
      </c>
      <c r="AQ137" s="81" t="str">
        <f t="shared" si="46"/>
        <v>UPDATE `product` SET `compare35` = '', `compare36` = '', `compare37` = '', `compare38` = '' WHERE `product`.`sub_name` = 'GFP003-EA';</v>
      </c>
    </row>
    <row r="138" spans="1:43" ht="18.399999999999999" customHeight="1" x14ac:dyDescent="0.25">
      <c r="A138" s="2" t="str">
        <f t="shared" si="40"/>
        <v>UPDATE `product` SET `compare01` = 'AB', `compare02` = '自然色', `compare03` = '灰色', `compare04` = 'Medium', `compare05` = '1360', `compare06` = 'Micro Bevel', `compare07` = '平滑表面', `compare08` = 'UV Coating', `compare09` = '28', `compare10` = '31.19',</v>
      </c>
      <c r="B138" s="2" t="str">
        <f t="shared" si="41"/>
        <v>`compare11` = '0.877', `compare12` = '2.9', `compare13` = '52', `compare14` = '1621.88', `compare15` = '150.8', `compare16` = '22', `compare17` = '1144', `compare18` = '900', `compare19` = '2125', `compare20` = '245',</v>
      </c>
      <c r="C138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'GFP003-NC';</v>
      </c>
      <c r="D138" s="2" t="str">
        <f t="shared" si="43"/>
        <v>UPDATE `product` SET `compare01` = 'AB', `compare02` = '自然色', `compare03` = '灰色', `compare04` = 'Medium', `compare05` = '1360', `compare06` = 'Micro Bevel', `compare07` = '平滑表面', `compare08` = 'UV Coating', `compare09` = '28', `compare10` = '31.19',`compare11` = '0.877', `compare12` = '2.9', `compare13` = '52', `compare14` = '1621.88', `compare15` = '150.8', `compare16` = '22', `compare17` = '1144', `compare18` = '900', `compare19` = '2125', `compare20` = '245',`compare21`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'GFP003-NC';</v>
      </c>
      <c r="E138" s="9" t="s">
        <v>165</v>
      </c>
      <c r="F138" s="9" t="s">
        <v>14</v>
      </c>
      <c r="G138" s="60" t="s">
        <v>278</v>
      </c>
      <c r="H138" s="60" t="s">
        <v>276</v>
      </c>
      <c r="I138" s="60" t="s">
        <v>15</v>
      </c>
      <c r="J138" s="60">
        <v>1360</v>
      </c>
      <c r="K138" s="60" t="s">
        <v>16</v>
      </c>
      <c r="L138" s="60" t="s">
        <v>283</v>
      </c>
      <c r="M138" s="60" t="s">
        <v>104</v>
      </c>
      <c r="N138" s="61">
        <v>28</v>
      </c>
      <c r="O138" s="60">
        <v>31.19</v>
      </c>
      <c r="P138" s="60">
        <v>0.877</v>
      </c>
      <c r="Q138" s="60">
        <v>2.9</v>
      </c>
      <c r="R138" s="60">
        <v>52</v>
      </c>
      <c r="S138" s="62">
        <f t="shared" si="47"/>
        <v>1621.88</v>
      </c>
      <c r="T138" s="60">
        <f t="shared" si="48"/>
        <v>150.79999999999998</v>
      </c>
      <c r="U138" s="60">
        <f t="shared" si="49"/>
        <v>22</v>
      </c>
      <c r="V138" s="70">
        <v>1144</v>
      </c>
      <c r="W138" s="65">
        <v>900</v>
      </c>
      <c r="X138" s="65">
        <v>2125</v>
      </c>
      <c r="Y138" s="65">
        <v>245</v>
      </c>
      <c r="Z138" s="65">
        <v>71</v>
      </c>
      <c r="AA138" s="40" t="s">
        <v>281</v>
      </c>
      <c r="AB138" s="60" t="s">
        <v>288</v>
      </c>
      <c r="AC138" s="14">
        <v>1</v>
      </c>
      <c r="AD138" s="14">
        <v>1</v>
      </c>
      <c r="AE138" s="14">
        <v>1</v>
      </c>
      <c r="AF138" s="14">
        <v>1</v>
      </c>
      <c r="AG138" s="42" t="s">
        <v>286</v>
      </c>
      <c r="AH138" s="33">
        <v>1</v>
      </c>
      <c r="AI138" s="33">
        <v>1</v>
      </c>
      <c r="AJ138" s="33" t="str">
        <f t="shared" si="44"/>
        <v>UPDATE `product` SET `prod_price` = '3500' WHERE `product`.`sub_name` = 'GFP003-NC';</v>
      </c>
      <c r="AK138" s="81">
        <v>3500</v>
      </c>
      <c r="AL138" s="81" t="str">
        <f t="shared" si="45"/>
        <v>UPDATE `product` SET `compare31` = '3500', `compare32` = '3500', `compare33` = '5000', `compare34` = '1800' WHERE `product`.`sub_name` = 'GFP003-NC';</v>
      </c>
      <c r="AM138" s="81">
        <v>3500</v>
      </c>
      <c r="AN138" s="81">
        <v>3500</v>
      </c>
      <c r="AO138" s="81">
        <v>5000</v>
      </c>
      <c r="AP138" s="81">
        <v>1800</v>
      </c>
      <c r="AQ138" s="81" t="str">
        <f t="shared" si="46"/>
        <v>UPDATE `product` SET `compare35` = '', `compare36` = '', `compare37` = '', `compare38` = '' WHERE `product`.`sub_name` = 'GFP003-NC';</v>
      </c>
    </row>
    <row r="139" spans="1:43" ht="18.399999999999999" customHeight="1" x14ac:dyDescent="0.25">
      <c r="A139" s="2" t="str">
        <f t="shared" si="40"/>
        <v>UPDATE `product` SET `compare01` = 'AB', `compare02` = '深咖啡色', `compare03` = '', `compare04` = 'Medium', `compare05` = '1360', `compare06` = 'Micro Bevel', `compare07` = '平滑表面', `compare08` = 'UV Coating', `compare09` = '28', `compare10` = '31.19',</v>
      </c>
      <c r="B139" s="2" t="str">
        <f t="shared" si="41"/>
        <v>`compare11` = '0.877', `compare12` = '2.9', `compare13` = '52', `compare14` = '1621.88', `compare15` = '150.8', `compare16` = '22', `compare17` = '1144', `compare18` = '900', `compare19` = '2125', `compare20` = '245',</v>
      </c>
      <c r="C139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'GFP003-SM';</v>
      </c>
      <c r="D139" s="2" t="str">
        <f t="shared" si="43"/>
        <v>UPDATE `product` SET `compare01` = 'AB', `compare02` = '深咖啡色', `compare03` = '', `compare04` = 'Medium', `compare05` = '1360', `compare06` = 'Micro Bevel', `compare07` = '平滑表面', `compare08` = 'UV Coating', `compare09` = '28', `compare10` = '31.19',`compare11` = '0.877', `compare12` = '2.9', `compare13` = '52', `compare14` = '1621.88', `compare15` = '150.8', `compare16` = '22', `compare17` = '1144', `compare18` = '900', `compare19` = '2125', `compare20` = '245',`compare21`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'GFP003-SM';</v>
      </c>
      <c r="E139" s="9" t="s">
        <v>166</v>
      </c>
      <c r="F139" s="9" t="s">
        <v>14</v>
      </c>
      <c r="G139" s="60" t="s">
        <v>275</v>
      </c>
      <c r="H139" s="60"/>
      <c r="I139" s="60" t="s">
        <v>15</v>
      </c>
      <c r="J139" s="60">
        <v>1360</v>
      </c>
      <c r="K139" s="60" t="s">
        <v>16</v>
      </c>
      <c r="L139" s="60" t="s">
        <v>283</v>
      </c>
      <c r="M139" s="60" t="s">
        <v>104</v>
      </c>
      <c r="N139" s="61">
        <v>28</v>
      </c>
      <c r="O139" s="60">
        <v>31.19</v>
      </c>
      <c r="P139" s="60">
        <v>0.877</v>
      </c>
      <c r="Q139" s="60">
        <v>2.9</v>
      </c>
      <c r="R139" s="60">
        <v>52</v>
      </c>
      <c r="S139" s="62">
        <f t="shared" si="47"/>
        <v>1621.88</v>
      </c>
      <c r="T139" s="60">
        <f t="shared" si="48"/>
        <v>150.79999999999998</v>
      </c>
      <c r="U139" s="60">
        <f t="shared" si="49"/>
        <v>22</v>
      </c>
      <c r="V139" s="70">
        <v>1144</v>
      </c>
      <c r="W139" s="65">
        <v>900</v>
      </c>
      <c r="X139" s="65">
        <v>2125</v>
      </c>
      <c r="Y139" s="65">
        <v>245</v>
      </c>
      <c r="Z139" s="65">
        <v>71</v>
      </c>
      <c r="AA139" s="40" t="s">
        <v>281</v>
      </c>
      <c r="AB139" s="60" t="s">
        <v>288</v>
      </c>
      <c r="AC139" s="14">
        <v>1</v>
      </c>
      <c r="AD139" s="14">
        <v>1</v>
      </c>
      <c r="AE139" s="14">
        <v>1</v>
      </c>
      <c r="AF139" s="14">
        <v>1</v>
      </c>
      <c r="AG139" s="42" t="s">
        <v>286</v>
      </c>
      <c r="AH139" s="33">
        <v>1</v>
      </c>
      <c r="AI139" s="33">
        <v>1</v>
      </c>
      <c r="AJ139" s="33" t="str">
        <f t="shared" si="44"/>
        <v>UPDATE `product` SET `prod_price` = '3500' WHERE `product`.`sub_name` = 'GFP003-SM';</v>
      </c>
      <c r="AK139" s="81">
        <v>3500</v>
      </c>
      <c r="AL139" s="81" t="str">
        <f t="shared" si="45"/>
        <v>UPDATE `product` SET `compare31` = '3500', `compare32` = '3500', `compare33` = '5000', `compare34` = '1800' WHERE `product`.`sub_name` = 'GFP003-SM';</v>
      </c>
      <c r="AM139" s="81">
        <v>3500</v>
      </c>
      <c r="AN139" s="81">
        <v>3500</v>
      </c>
      <c r="AO139" s="81">
        <v>5000</v>
      </c>
      <c r="AP139" s="81">
        <v>1800</v>
      </c>
      <c r="AQ139" s="81" t="str">
        <f t="shared" si="46"/>
        <v>UPDATE `product` SET `compare35` = '', `compare36` = '', `compare37` = '', `compare38` = '' WHERE `product`.`sub_name` = 'GFP003-SM';</v>
      </c>
    </row>
    <row r="140" spans="1:43" ht="18.399999999999999" customHeight="1" x14ac:dyDescent="0.25">
      <c r="A140" s="2" t="str">
        <f t="shared" si="40"/>
        <v>UPDATE `product` SET `compare01` = 'AB', `compare02` = '紅色', `compare03` = '', `compare04` = 'Medium', `compare05` = '2200', `compare06` = 'Micro Bevel', `compare07` = '平滑表面', `compare08` = 'UV Coating', `compare09` = '50', `compare10` = '36.62',</v>
      </c>
      <c r="B140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0" s="2" t="str">
        <f t="shared" si="42"/>
        <v>`compare21` = '71', `compare22` = '複合式木地板(海島型木地板)', `compare23` = '紅檀香', `compare24` = '1', `compare25` = '1', `compare26` = '1', `compare27` = '1', `compare28` = '公母榫企口', `compare29` = '1', `compare30` = '1' WHERE `product`.`sub_name` = 'G910';</v>
      </c>
      <c r="D140" s="2" t="str">
        <f t="shared" si="43"/>
        <v>UPDATE `product` SET `compare01` = 'AB', `compare02` = '紅色', `compare03` = '', `compare04` = 'Medium', `compare05` = '2200',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'紅檀香', `compare24` = '1', `compare25` = '1', `compare26` = '1', `compare27` = '1', `compare28` = '公母榫企口', `compare29` = '1', `compare30` = '1' WHERE `product`.`sub_name` = 'G910';</v>
      </c>
      <c r="E140" s="9" t="s">
        <v>167</v>
      </c>
      <c r="F140" s="9" t="s">
        <v>14</v>
      </c>
      <c r="G140" s="60" t="s">
        <v>279</v>
      </c>
      <c r="H140" s="60"/>
      <c r="I140" s="60" t="s">
        <v>15</v>
      </c>
      <c r="J140" s="60">
        <v>2200</v>
      </c>
      <c r="K140" s="60" t="s">
        <v>16</v>
      </c>
      <c r="L140" s="60" t="s">
        <v>283</v>
      </c>
      <c r="M140" s="60" t="s">
        <v>104</v>
      </c>
      <c r="N140" s="61">
        <v>50</v>
      </c>
      <c r="O140" s="60">
        <v>36.619999999999997</v>
      </c>
      <c r="P140" s="60">
        <v>1.0289999999999999</v>
      </c>
      <c r="Q140" s="60">
        <v>3.4</v>
      </c>
      <c r="R140" s="60">
        <v>56</v>
      </c>
      <c r="S140" s="62">
        <f t="shared" si="47"/>
        <v>2050.7199999999998</v>
      </c>
      <c r="T140" s="60">
        <f t="shared" si="48"/>
        <v>190.4</v>
      </c>
      <c r="U140" s="70">
        <f t="shared" si="49"/>
        <v>28</v>
      </c>
      <c r="V140" s="70">
        <v>1568</v>
      </c>
      <c r="W140" s="65">
        <v>750</v>
      </c>
      <c r="X140" s="65">
        <v>2125</v>
      </c>
      <c r="Y140" s="65">
        <v>285</v>
      </c>
      <c r="Z140" s="65">
        <v>71</v>
      </c>
      <c r="AA140" s="40" t="s">
        <v>281</v>
      </c>
      <c r="AB140" s="60" t="s">
        <v>304</v>
      </c>
      <c r="AC140" s="14">
        <v>1</v>
      </c>
      <c r="AD140" s="14">
        <v>1</v>
      </c>
      <c r="AE140" s="14">
        <v>1</v>
      </c>
      <c r="AF140" s="14">
        <v>1</v>
      </c>
      <c r="AG140" s="42" t="s">
        <v>286</v>
      </c>
      <c r="AH140" s="33">
        <v>1</v>
      </c>
      <c r="AI140" s="33">
        <v>1</v>
      </c>
      <c r="AJ140" s="33" t="str">
        <f t="shared" si="44"/>
        <v>UPDATE `product` SET `prod_price` = '4000' WHERE `product`.`sub_name` = 'G910';</v>
      </c>
      <c r="AK140" s="81">
        <v>4000</v>
      </c>
      <c r="AL140" s="81" t="str">
        <f t="shared" si="45"/>
        <v>UPDATE `product` SET `compare31` = '4000', `compare32` = '4000', `compare33` = '0', `compare34` = '0' WHERE `product`.`sub_name` = 'G910';</v>
      </c>
      <c r="AM140" s="81">
        <v>4000</v>
      </c>
      <c r="AN140" s="81">
        <v>4000</v>
      </c>
      <c r="AO140" s="82">
        <v>0</v>
      </c>
      <c r="AP140" s="82">
        <v>0</v>
      </c>
      <c r="AQ140" s="81" t="str">
        <f t="shared" si="46"/>
        <v>UPDATE `product` SET `compare35` = '', `compare36` = '', `compare37` = '', `compare38` = '' WHERE `product`.`sub_name` = 'G910';</v>
      </c>
    </row>
    <row r="141" spans="1:43" ht="18.399999999999999" customHeight="1" x14ac:dyDescent="0.25">
      <c r="A141" s="2" t="str">
        <f t="shared" si="40"/>
        <v>UPDATE `product` SET `compare01` = 'AB', `compare02` = '自然色', `compare03` = '', `compare04` = 'Light', `compare05` = '1290', `compare06` = 'Micro Bevel', `compare07` = '平滑表面', `compare08` = 'UV Coating', `compare09` = '50', `compare10` = '36.62',</v>
      </c>
      <c r="B141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1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'G912R';</v>
      </c>
      <c r="D141" s="2" t="str">
        <f t="shared" si="43"/>
        <v>UPDATE `product` SET `compare01` = 'AB', `compare02` = '自然色', `compare03` = '', `compare04` = 'Light', `compare05` = '1290',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'G912R';</v>
      </c>
      <c r="E141" s="9" t="s">
        <v>168</v>
      </c>
      <c r="F141" s="9" t="s">
        <v>14</v>
      </c>
      <c r="G141" s="60" t="s">
        <v>278</v>
      </c>
      <c r="H141" s="60"/>
      <c r="I141" s="60" t="s">
        <v>20</v>
      </c>
      <c r="J141" s="60">
        <v>1290</v>
      </c>
      <c r="K141" s="60" t="s">
        <v>16</v>
      </c>
      <c r="L141" s="60" t="s">
        <v>283</v>
      </c>
      <c r="M141" s="60" t="s">
        <v>104</v>
      </c>
      <c r="N141" s="61">
        <v>50</v>
      </c>
      <c r="O141" s="60">
        <v>36.619999999999997</v>
      </c>
      <c r="P141" s="60">
        <v>1.0289999999999999</v>
      </c>
      <c r="Q141" s="60">
        <v>3.4</v>
      </c>
      <c r="R141" s="60">
        <v>56</v>
      </c>
      <c r="S141" s="62">
        <f t="shared" si="47"/>
        <v>2050.7199999999998</v>
      </c>
      <c r="T141" s="60">
        <f t="shared" si="48"/>
        <v>190.4</v>
      </c>
      <c r="U141" s="70">
        <f t="shared" si="49"/>
        <v>28</v>
      </c>
      <c r="V141" s="70">
        <v>1568</v>
      </c>
      <c r="W141" s="65">
        <v>750</v>
      </c>
      <c r="X141" s="65">
        <v>2125</v>
      </c>
      <c r="Y141" s="65">
        <v>285</v>
      </c>
      <c r="Z141" s="65">
        <v>71</v>
      </c>
      <c r="AA141" s="40" t="s">
        <v>281</v>
      </c>
      <c r="AB141" s="60" t="s">
        <v>288</v>
      </c>
      <c r="AC141" s="14">
        <v>1</v>
      </c>
      <c r="AD141" s="14">
        <v>1</v>
      </c>
      <c r="AE141" s="14">
        <v>1</v>
      </c>
      <c r="AF141" s="14">
        <v>1</v>
      </c>
      <c r="AG141" s="42" t="s">
        <v>286</v>
      </c>
      <c r="AH141" s="33">
        <v>1</v>
      </c>
      <c r="AI141" s="33">
        <v>1</v>
      </c>
      <c r="AJ141" s="33" t="str">
        <f t="shared" si="44"/>
        <v>UPDATE `product` SET `prod_price` = '4000' WHERE `product`.`sub_name` = 'G912R';</v>
      </c>
      <c r="AK141" s="81">
        <v>4000</v>
      </c>
      <c r="AL141" s="81" t="str">
        <f t="shared" si="45"/>
        <v>UPDATE `product` SET `compare31` = '4000', `compare32` = '4000', `compare33` = '0', `compare34` = '0' WHERE `product`.`sub_name` = 'G912R';</v>
      </c>
      <c r="AM141" s="81">
        <v>4000</v>
      </c>
      <c r="AN141" s="81">
        <v>4000</v>
      </c>
      <c r="AO141" s="82">
        <v>0</v>
      </c>
      <c r="AP141" s="82">
        <v>0</v>
      </c>
      <c r="AQ141" s="81" t="str">
        <f t="shared" si="46"/>
        <v>UPDATE `product` SET `compare35` = '', `compare36` = '', `compare37` = '', `compare38` = '' WHERE `product`.`sub_name` = 'G912R';</v>
      </c>
    </row>
    <row r="142" spans="1:43" ht="18.399999999999999" customHeight="1" x14ac:dyDescent="0.25">
      <c r="A142" s="2" t="str">
        <f t="shared" si="40"/>
        <v>UPDATE `product` SET `compare01` = 'AB', `compare02` = '自然色', `compare03` = '', `compare04` = 'Medium', `compare05` = '1290', `compare06` = 'Micro Bevel', `compare07` = '平滑表面', `compare08` = 'UV Coating', `compare09` = '50', `compare10` = '36.62',</v>
      </c>
      <c r="B142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2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'G912R-AM';</v>
      </c>
      <c r="D142" s="2" t="str">
        <f t="shared" si="43"/>
        <v>UPDATE `product` SET `compare01` = 'AB', `compare02` = '自然色', `compare03` = '', `compare04` = 'Medium', `compare05` = '1290',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'G912R-AM';</v>
      </c>
      <c r="E142" s="9" t="s">
        <v>169</v>
      </c>
      <c r="F142" s="9" t="s">
        <v>14</v>
      </c>
      <c r="G142" s="60" t="s">
        <v>278</v>
      </c>
      <c r="H142" s="60"/>
      <c r="I142" s="60" t="s">
        <v>15</v>
      </c>
      <c r="J142" s="60">
        <v>1290</v>
      </c>
      <c r="K142" s="60" t="s">
        <v>16</v>
      </c>
      <c r="L142" s="60" t="s">
        <v>283</v>
      </c>
      <c r="M142" s="60" t="s">
        <v>104</v>
      </c>
      <c r="N142" s="61">
        <v>50</v>
      </c>
      <c r="O142" s="60">
        <v>36.619999999999997</v>
      </c>
      <c r="P142" s="60">
        <v>1.0289999999999999</v>
      </c>
      <c r="Q142" s="60">
        <v>3.4</v>
      </c>
      <c r="R142" s="60">
        <v>56</v>
      </c>
      <c r="S142" s="62">
        <f t="shared" si="47"/>
        <v>2050.7199999999998</v>
      </c>
      <c r="T142" s="60">
        <f t="shared" si="48"/>
        <v>190.4</v>
      </c>
      <c r="U142" s="70">
        <f t="shared" si="49"/>
        <v>28</v>
      </c>
      <c r="V142" s="70">
        <v>1568</v>
      </c>
      <c r="W142" s="65">
        <v>750</v>
      </c>
      <c r="X142" s="65">
        <v>2125</v>
      </c>
      <c r="Y142" s="65">
        <v>285</v>
      </c>
      <c r="Z142" s="65">
        <v>71</v>
      </c>
      <c r="AA142" s="40" t="s">
        <v>281</v>
      </c>
      <c r="AB142" s="60" t="s">
        <v>288</v>
      </c>
      <c r="AC142" s="14">
        <v>1</v>
      </c>
      <c r="AD142" s="14">
        <v>1</v>
      </c>
      <c r="AE142" s="14">
        <v>1</v>
      </c>
      <c r="AF142" s="14">
        <v>1</v>
      </c>
      <c r="AG142" s="42" t="s">
        <v>286</v>
      </c>
      <c r="AH142" s="33">
        <v>1</v>
      </c>
      <c r="AI142" s="33">
        <v>1</v>
      </c>
      <c r="AJ142" s="33" t="str">
        <f t="shared" si="44"/>
        <v>UPDATE `product` SET `prod_price` = '4000' WHERE `product`.`sub_name` = 'G912R-AM';</v>
      </c>
      <c r="AK142" s="81">
        <v>4000</v>
      </c>
      <c r="AL142" s="81" t="str">
        <f t="shared" si="45"/>
        <v>UPDATE `product` SET `compare31` = '4000', `compare32` = '4000', `compare33` = '0', `compare34` = '0' WHERE `product`.`sub_name` = 'G912R-AM';</v>
      </c>
      <c r="AM142" s="81">
        <v>4000</v>
      </c>
      <c r="AN142" s="81">
        <v>4000</v>
      </c>
      <c r="AO142" s="82">
        <v>0</v>
      </c>
      <c r="AP142" s="82">
        <v>0</v>
      </c>
      <c r="AQ142" s="81" t="str">
        <f t="shared" si="46"/>
        <v>UPDATE `product` SET `compare35` = '', `compare36` = '', `compare37` = '', `compare38` = '' WHERE `product`.`sub_name` = 'G912R-AM';</v>
      </c>
    </row>
    <row r="143" spans="1:43" ht="18.399999999999999" customHeight="1" x14ac:dyDescent="0.25">
      <c r="A143" s="2" t="str">
        <f t="shared" si="40"/>
        <v>UPDATE `product` SET `compare01` = 'AB', `compare02` = '黑色', `compare03` = '', `compare04` = 'Dark', `compare05` = '1290', `compare06` = 'Micro Bevel', `compare07` = '平滑表面', `compare08` = 'UV Coating', `compare09` = '50', `compare10` = '36.62',</v>
      </c>
      <c r="B143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3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'G912R-GS';</v>
      </c>
      <c r="D143" s="2" t="str">
        <f t="shared" si="43"/>
        <v>UPDATE `product` SET `compare01` = 'AB', `compare02` = '黑色', `compare03` = '', `compare04` = 'Dark', `compare05` = '1290',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'G912R-GS';</v>
      </c>
      <c r="E143" s="9" t="s">
        <v>170</v>
      </c>
      <c r="F143" s="9" t="s">
        <v>14</v>
      </c>
      <c r="G143" s="60" t="s">
        <v>274</v>
      </c>
      <c r="H143" s="60"/>
      <c r="I143" s="60" t="s">
        <v>23</v>
      </c>
      <c r="J143" s="60">
        <v>1290</v>
      </c>
      <c r="K143" s="60" t="s">
        <v>16</v>
      </c>
      <c r="L143" s="60" t="s">
        <v>283</v>
      </c>
      <c r="M143" s="60" t="s">
        <v>104</v>
      </c>
      <c r="N143" s="61">
        <v>50</v>
      </c>
      <c r="O143" s="60">
        <v>36.619999999999997</v>
      </c>
      <c r="P143" s="60">
        <v>1.0289999999999999</v>
      </c>
      <c r="Q143" s="60">
        <v>3.4</v>
      </c>
      <c r="R143" s="60">
        <v>56</v>
      </c>
      <c r="S143" s="62">
        <f t="shared" ref="S143:S153" si="50">R143*O143</f>
        <v>2050.7199999999998</v>
      </c>
      <c r="T143" s="60">
        <f t="shared" ref="T143:T153" si="51">R143*Q143</f>
        <v>190.4</v>
      </c>
      <c r="U143" s="70">
        <f t="shared" ref="U143:U153" si="52">V143/R143</f>
        <v>28</v>
      </c>
      <c r="V143" s="70">
        <v>1568</v>
      </c>
      <c r="W143" s="65">
        <v>750</v>
      </c>
      <c r="X143" s="65">
        <v>2125</v>
      </c>
      <c r="Y143" s="65">
        <v>285</v>
      </c>
      <c r="Z143" s="65">
        <v>71</v>
      </c>
      <c r="AA143" s="40" t="s">
        <v>281</v>
      </c>
      <c r="AB143" s="60" t="s">
        <v>288</v>
      </c>
      <c r="AC143" s="14">
        <v>1</v>
      </c>
      <c r="AD143" s="14">
        <v>1</v>
      </c>
      <c r="AE143" s="14">
        <v>1</v>
      </c>
      <c r="AF143" s="14">
        <v>1</v>
      </c>
      <c r="AG143" s="42" t="s">
        <v>286</v>
      </c>
      <c r="AH143" s="33">
        <v>1</v>
      </c>
      <c r="AI143" s="33">
        <v>1</v>
      </c>
      <c r="AJ143" s="33" t="str">
        <f t="shared" si="44"/>
        <v>UPDATE `product` SET `prod_price` = '4000' WHERE `product`.`sub_name` = 'G912R-GS';</v>
      </c>
      <c r="AK143" s="81">
        <v>4000</v>
      </c>
      <c r="AL143" s="81" t="str">
        <f t="shared" si="45"/>
        <v>UPDATE `product` SET `compare31` = '4000', `compare32` = '4000', `compare33` = '0', `compare34` = '0' WHERE `product`.`sub_name` = 'G912R-GS';</v>
      </c>
      <c r="AM143" s="81">
        <v>4000</v>
      </c>
      <c r="AN143" s="81">
        <v>4000</v>
      </c>
      <c r="AO143" s="82">
        <v>0</v>
      </c>
      <c r="AP143" s="82">
        <v>0</v>
      </c>
      <c r="AQ143" s="81" t="str">
        <f t="shared" si="46"/>
        <v>UPDATE `product` SET `compare35` = '', `compare36` = '', `compare37` = '', `compare38` = '' WHERE `product`.`sub_name` = 'G912R-GS';</v>
      </c>
    </row>
    <row r="144" spans="1:43" ht="18.399999999999999" customHeight="1" x14ac:dyDescent="0.25">
      <c r="A144" s="2" t="str">
        <f t="shared" si="40"/>
        <v>UPDATE `product` SET `compare01` = 'AB', `compare02` = '自然色', `compare03` = '', `compare04` = 'Light', `compare05` = '1360', `compare06` = 'Micro Bevel', `compare07` = '平滑表面', `compare08` = 'UV Coating', `compare09` = '50', `compare10` = '36.62',</v>
      </c>
      <c r="B144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4" s="2" t="str">
        <f t="shared" si="42"/>
        <v>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'G912W';</v>
      </c>
      <c r="D144" s="2" t="str">
        <f t="shared" si="43"/>
        <v>UPDATE `product` SET `compare01` = 'AB', `compare02` = '自然色', `compare03` = '', `compare04` = 'Light', `compare05` = '1360',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'橡木', `compare24` = '1', `compare25` = '1', `compare26` = '1', `compare27` = '1', `compare28` = '公母榫企口', `compare29` = '1', `compare30` = '1' WHERE `product`.`sub_name` = 'G912W';</v>
      </c>
      <c r="E144" s="9" t="s">
        <v>171</v>
      </c>
      <c r="F144" s="9" t="s">
        <v>14</v>
      </c>
      <c r="G144" s="60" t="s">
        <v>278</v>
      </c>
      <c r="H144" s="60"/>
      <c r="I144" s="60" t="s">
        <v>20</v>
      </c>
      <c r="J144" s="60">
        <v>1360</v>
      </c>
      <c r="K144" s="60" t="s">
        <v>16</v>
      </c>
      <c r="L144" s="60" t="s">
        <v>283</v>
      </c>
      <c r="M144" s="60" t="s">
        <v>104</v>
      </c>
      <c r="N144" s="61">
        <v>50</v>
      </c>
      <c r="O144" s="60">
        <v>36.619999999999997</v>
      </c>
      <c r="P144" s="60">
        <v>1.0289999999999999</v>
      </c>
      <c r="Q144" s="60">
        <v>3.4</v>
      </c>
      <c r="R144" s="60">
        <v>56</v>
      </c>
      <c r="S144" s="62">
        <f t="shared" si="50"/>
        <v>2050.7199999999998</v>
      </c>
      <c r="T144" s="60">
        <f t="shared" si="51"/>
        <v>190.4</v>
      </c>
      <c r="U144" s="70">
        <f t="shared" si="52"/>
        <v>28</v>
      </c>
      <c r="V144" s="70">
        <v>1568</v>
      </c>
      <c r="W144" s="65">
        <v>750</v>
      </c>
      <c r="X144" s="65">
        <v>2125</v>
      </c>
      <c r="Y144" s="65">
        <v>285</v>
      </c>
      <c r="Z144" s="65">
        <v>71</v>
      </c>
      <c r="AA144" s="40" t="s">
        <v>281</v>
      </c>
      <c r="AB144" s="60" t="s">
        <v>288</v>
      </c>
      <c r="AC144" s="14">
        <v>1</v>
      </c>
      <c r="AD144" s="14">
        <v>1</v>
      </c>
      <c r="AE144" s="14">
        <v>1</v>
      </c>
      <c r="AF144" s="14">
        <v>1</v>
      </c>
      <c r="AG144" s="42" t="s">
        <v>286</v>
      </c>
      <c r="AH144" s="33">
        <v>1</v>
      </c>
      <c r="AI144" s="33">
        <v>1</v>
      </c>
      <c r="AJ144" s="33" t="str">
        <f t="shared" si="44"/>
        <v>UPDATE `product` SET `prod_price` = '4000' WHERE `product`.`sub_name` = 'G912W';</v>
      </c>
      <c r="AK144" s="81">
        <v>4000</v>
      </c>
      <c r="AL144" s="81" t="str">
        <f t="shared" si="45"/>
        <v>UPDATE `product` SET `compare31` = '4000', `compare32` = '4000', `compare33` = '0', `compare34` = '0' WHERE `product`.`sub_name` = 'G912W';</v>
      </c>
      <c r="AM144" s="81">
        <v>4000</v>
      </c>
      <c r="AN144" s="81">
        <v>4000</v>
      </c>
      <c r="AO144" s="82">
        <v>0</v>
      </c>
      <c r="AP144" s="82">
        <v>0</v>
      </c>
      <c r="AQ144" s="81" t="str">
        <f t="shared" si="46"/>
        <v>UPDATE `product` SET `compare35` = '', `compare36` = '', `compare37` = '', `compare38` = '' WHERE `product`.`sub_name` = 'G912W';</v>
      </c>
    </row>
    <row r="145" spans="1:43" ht="18.399999999999999" customHeight="1" x14ac:dyDescent="0.25">
      <c r="A145" s="2" t="str">
        <f t="shared" si="40"/>
        <v>UPDATE `product` SET `compare01` = 'AB', `compare02` = '深咖啡色', `compare03` = '', `compare04` = 'Dark', `compare05` = '1010', `compare06` = 'Micro Bevel', `compare07` = '平滑表面', `compare08` = 'UV Coating', `compare09` = '50', `compare10` = '36.62',</v>
      </c>
      <c r="B145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5" s="2" t="str">
        <f t="shared" si="42"/>
        <v>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'G919';</v>
      </c>
      <c r="D145" s="2" t="str">
        <f t="shared" si="43"/>
        <v>UPDATE `product` SET `compare01` = 'AB', `compare02` = '深咖啡色', `compare03` = '', `compare04` = 'Dark', `compare05` = '1010',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'胡桃木', `compare24` = '1', `compare25` = '1', `compare26` = '1', `compare27` = '1', `compare28` = '公母榫企口', `compare29` = '1', `compare30` = '1' WHERE `product`.`sub_name` = 'G919';</v>
      </c>
      <c r="E145" s="9" t="s">
        <v>172</v>
      </c>
      <c r="F145" s="9" t="s">
        <v>14</v>
      </c>
      <c r="G145" s="60" t="s">
        <v>275</v>
      </c>
      <c r="H145" s="60"/>
      <c r="I145" s="60" t="s">
        <v>23</v>
      </c>
      <c r="J145" s="60">
        <v>1010</v>
      </c>
      <c r="K145" s="60" t="s">
        <v>16</v>
      </c>
      <c r="L145" s="60" t="s">
        <v>283</v>
      </c>
      <c r="M145" s="60" t="s">
        <v>104</v>
      </c>
      <c r="N145" s="61">
        <v>50</v>
      </c>
      <c r="O145" s="60">
        <v>36.619999999999997</v>
      </c>
      <c r="P145" s="60">
        <v>1.0289999999999999</v>
      </c>
      <c r="Q145" s="60">
        <v>3.4</v>
      </c>
      <c r="R145" s="60">
        <v>56</v>
      </c>
      <c r="S145" s="62">
        <f t="shared" si="50"/>
        <v>2050.7199999999998</v>
      </c>
      <c r="T145" s="60">
        <f t="shared" si="51"/>
        <v>190.4</v>
      </c>
      <c r="U145" s="70">
        <f t="shared" si="52"/>
        <v>28</v>
      </c>
      <c r="V145" s="70">
        <v>1568</v>
      </c>
      <c r="W145" s="65">
        <v>750</v>
      </c>
      <c r="X145" s="65">
        <v>2125</v>
      </c>
      <c r="Y145" s="65">
        <v>285</v>
      </c>
      <c r="Z145" s="65">
        <v>71</v>
      </c>
      <c r="AA145" s="40" t="s">
        <v>281</v>
      </c>
      <c r="AB145" s="60" t="s">
        <v>296</v>
      </c>
      <c r="AC145" s="14">
        <v>1</v>
      </c>
      <c r="AD145" s="14">
        <v>1</v>
      </c>
      <c r="AE145" s="14">
        <v>1</v>
      </c>
      <c r="AF145" s="14">
        <v>1</v>
      </c>
      <c r="AG145" s="42" t="s">
        <v>286</v>
      </c>
      <c r="AH145" s="33">
        <v>1</v>
      </c>
      <c r="AI145" s="33">
        <v>1</v>
      </c>
      <c r="AJ145" s="33" t="str">
        <f t="shared" si="44"/>
        <v>UPDATE `product` SET `prod_price` = '4000' WHERE `product`.`sub_name` = 'G919';</v>
      </c>
      <c r="AK145" s="81">
        <v>4000</v>
      </c>
      <c r="AL145" s="81" t="str">
        <f t="shared" si="45"/>
        <v>UPDATE `product` SET `compare31` = '4000', `compare32` = '4000', `compare33` = '0', `compare34` = '0' WHERE `product`.`sub_name` = 'G919';</v>
      </c>
      <c r="AM145" s="81">
        <v>4000</v>
      </c>
      <c r="AN145" s="81">
        <v>4000</v>
      </c>
      <c r="AO145" s="82">
        <v>0</v>
      </c>
      <c r="AP145" s="82">
        <v>0</v>
      </c>
      <c r="AQ145" s="81" t="str">
        <f t="shared" si="46"/>
        <v>UPDATE `product` SET `compare35` = '', `compare36` = '', `compare37` = '', `compare38` = '' WHERE `product`.`sub_name` = 'G919';</v>
      </c>
    </row>
    <row r="146" spans="1:43" ht="18.399999999999999" customHeight="1" x14ac:dyDescent="0.25">
      <c r="A146" s="2" t="str">
        <f t="shared" si="40"/>
        <v>UPDATE `product` SET `compare01` = 'AB', `compare02` = '深咖啡色', `compare03` = '', `compare04` = 'Medium', `compare05` = '3540', `compare06` = 'Micro Bevel', `compare07` = '平滑表面', `compare08` = 'UV Coating', `compare09` = '50', `compare10` = '36.62',</v>
      </c>
      <c r="B146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6" s="2" t="str">
        <f t="shared" si="42"/>
        <v>`compare21` = '71', `compare22` = '複合式木地板(海島型木地板)', `compare23` = '柚木', `compare24` = '1', `compare25` = '1', `compare26` = '1', `compare27` = '1', `compare28` = '公母榫企口', `compare29` = '1', `compare30` = '1' WHERE `product`.`sub_name` = 'G920';</v>
      </c>
      <c r="D146" s="2" t="str">
        <f t="shared" si="43"/>
        <v>UPDATE `product` SET `compare01` = 'AB', `compare02` = '深咖啡色', `compare03` = '', `compare04` = 'Medium', `compare05` = '3540',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'柚木', `compare24` = '1', `compare25` = '1', `compare26` = '1', `compare27` = '1', `compare28` = '公母榫企口', `compare29` = '1', `compare30` = '1' WHERE `product`.`sub_name` = 'G920';</v>
      </c>
      <c r="E146" s="9" t="s">
        <v>173</v>
      </c>
      <c r="F146" s="9" t="s">
        <v>14</v>
      </c>
      <c r="G146" s="60" t="s">
        <v>275</v>
      </c>
      <c r="H146" s="60"/>
      <c r="I146" s="60" t="s">
        <v>15</v>
      </c>
      <c r="J146" s="60">
        <v>3540</v>
      </c>
      <c r="K146" s="60" t="s">
        <v>16</v>
      </c>
      <c r="L146" s="60" t="s">
        <v>283</v>
      </c>
      <c r="M146" s="60" t="s">
        <v>104</v>
      </c>
      <c r="N146" s="61">
        <v>50</v>
      </c>
      <c r="O146" s="60">
        <v>36.619999999999997</v>
      </c>
      <c r="P146" s="60">
        <v>1.0289999999999999</v>
      </c>
      <c r="Q146" s="60">
        <v>3.4</v>
      </c>
      <c r="R146" s="60">
        <v>56</v>
      </c>
      <c r="S146" s="62">
        <f t="shared" si="50"/>
        <v>2050.7199999999998</v>
      </c>
      <c r="T146" s="60">
        <f t="shared" si="51"/>
        <v>190.4</v>
      </c>
      <c r="U146" s="70">
        <f t="shared" si="52"/>
        <v>28</v>
      </c>
      <c r="V146" s="70">
        <v>1568</v>
      </c>
      <c r="W146" s="65">
        <v>750</v>
      </c>
      <c r="X146" s="65">
        <v>2125</v>
      </c>
      <c r="Y146" s="65">
        <v>285</v>
      </c>
      <c r="Z146" s="65">
        <v>71</v>
      </c>
      <c r="AA146" s="40" t="s">
        <v>281</v>
      </c>
      <c r="AB146" s="60" t="s">
        <v>297</v>
      </c>
      <c r="AC146" s="14">
        <v>1</v>
      </c>
      <c r="AD146" s="14">
        <v>1</v>
      </c>
      <c r="AE146" s="14">
        <v>1</v>
      </c>
      <c r="AF146" s="14">
        <v>1</v>
      </c>
      <c r="AG146" s="42" t="s">
        <v>286</v>
      </c>
      <c r="AH146" s="33">
        <v>1</v>
      </c>
      <c r="AI146" s="33">
        <v>1</v>
      </c>
      <c r="AJ146" s="33" t="str">
        <f t="shared" si="44"/>
        <v>UPDATE `product` SET `prod_price` = '4000' WHERE `product`.`sub_name` = 'G920';</v>
      </c>
      <c r="AK146" s="81">
        <v>4000</v>
      </c>
      <c r="AL146" s="81" t="str">
        <f t="shared" si="45"/>
        <v>UPDATE `product` SET `compare31` = '4000', `compare32` = '4000', `compare33` = '0', `compare34` = '0' WHERE `product`.`sub_name` = 'G920';</v>
      </c>
      <c r="AM146" s="81">
        <v>4000</v>
      </c>
      <c r="AN146" s="81">
        <v>4000</v>
      </c>
      <c r="AO146" s="82">
        <v>0</v>
      </c>
      <c r="AP146" s="82">
        <v>0</v>
      </c>
      <c r="AQ146" s="81" t="str">
        <f t="shared" si="46"/>
        <v>UPDATE `product` SET `compare35` = '', `compare36` = '', `compare37` = '', `compare38` = '' WHERE `product`.`sub_name` = 'G920';</v>
      </c>
    </row>
    <row r="147" spans="1:43" ht="18.399999999999999" customHeight="1" x14ac:dyDescent="0.25">
      <c r="A147" s="2" t="str">
        <f t="shared" si="40"/>
        <v>UPDATE `product` SET `compare01` = 'AB', `compare02` = '自然色', `compare03` = '', `compare04` = 'Light', `compare05` = '1450', `compare06` = 'Micro Bevel', `compare07` = '平滑表面', `compare08` = 'UV Coating', `compare09` = '50', `compare10` = '36.62',</v>
      </c>
      <c r="B147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7" s="2" t="str">
        <f t="shared" si="42"/>
        <v>`compare21` = '71', `compare22` = '複合式木地板(海島型木地板)', `compare23` = '楓木', `compare24` = '1', `compare25` = '1', `compare26` = '1', `compare27` = '1', `compare28` = '公母榫企口', `compare29` = '1', `compare30` = '1' WHERE `product`.`sub_name` = 'G921';</v>
      </c>
      <c r="D147" s="2" t="str">
        <f t="shared" si="43"/>
        <v>UPDATE `product` SET `compare01` = 'AB', `compare02` = '自然色', `compare03` = '', `compare04` = 'Light', `compare05` = '1450',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'楓木', `compare24` = '1', `compare25` = '1', `compare26` = '1', `compare27` = '1', `compare28` = '公母榫企口', `compare29` = '1', `compare30` = '1' WHERE `product`.`sub_name` = 'G921';</v>
      </c>
      <c r="E147" s="9" t="s">
        <v>174</v>
      </c>
      <c r="F147" s="9" t="s">
        <v>14</v>
      </c>
      <c r="G147" s="60" t="s">
        <v>278</v>
      </c>
      <c r="H147" s="60"/>
      <c r="I147" s="60" t="s">
        <v>20</v>
      </c>
      <c r="J147" s="60">
        <v>1450</v>
      </c>
      <c r="K147" s="60" t="s">
        <v>16</v>
      </c>
      <c r="L147" s="60" t="s">
        <v>283</v>
      </c>
      <c r="M147" s="60" t="s">
        <v>104</v>
      </c>
      <c r="N147" s="61">
        <v>50</v>
      </c>
      <c r="O147" s="60">
        <v>36.619999999999997</v>
      </c>
      <c r="P147" s="60">
        <v>1.0289999999999999</v>
      </c>
      <c r="Q147" s="60">
        <v>3.4</v>
      </c>
      <c r="R147" s="60">
        <v>56</v>
      </c>
      <c r="S147" s="62">
        <f t="shared" si="50"/>
        <v>2050.7199999999998</v>
      </c>
      <c r="T147" s="60">
        <f t="shared" si="51"/>
        <v>190.4</v>
      </c>
      <c r="U147" s="70">
        <f t="shared" si="52"/>
        <v>28</v>
      </c>
      <c r="V147" s="70">
        <v>1568</v>
      </c>
      <c r="W147" s="65">
        <v>750</v>
      </c>
      <c r="X147" s="65">
        <v>2125</v>
      </c>
      <c r="Y147" s="65">
        <v>285</v>
      </c>
      <c r="Z147" s="65">
        <v>71</v>
      </c>
      <c r="AA147" s="40" t="s">
        <v>281</v>
      </c>
      <c r="AB147" s="60" t="s">
        <v>293</v>
      </c>
      <c r="AC147" s="14">
        <v>1</v>
      </c>
      <c r="AD147" s="14">
        <v>1</v>
      </c>
      <c r="AE147" s="14">
        <v>1</v>
      </c>
      <c r="AF147" s="14">
        <v>1</v>
      </c>
      <c r="AG147" s="42" t="s">
        <v>286</v>
      </c>
      <c r="AH147" s="33">
        <v>1</v>
      </c>
      <c r="AI147" s="33">
        <v>1</v>
      </c>
      <c r="AJ147" s="33" t="str">
        <f t="shared" si="44"/>
        <v>UPDATE `product` SET `prod_price` = '4000' WHERE `product`.`sub_name` = 'G921';</v>
      </c>
      <c r="AK147" s="81">
        <v>4000</v>
      </c>
      <c r="AL147" s="81" t="str">
        <f t="shared" si="45"/>
        <v>UPDATE `product` SET `compare31` = '4000', `compare32` = '4000', `compare33` = '0', `compare34` = '0' WHERE `product`.`sub_name` = 'G921';</v>
      </c>
      <c r="AM147" s="81">
        <v>4000</v>
      </c>
      <c r="AN147" s="81">
        <v>4000</v>
      </c>
      <c r="AO147" s="82">
        <v>0</v>
      </c>
      <c r="AP147" s="82">
        <v>0</v>
      </c>
      <c r="AQ147" s="81" t="str">
        <f t="shared" si="46"/>
        <v>UPDATE `product` SET `compare35` = '', `compare36` = '', `compare37` = '', `compare38` = '' WHERE `product`.`sub_name` = 'G921';</v>
      </c>
    </row>
    <row r="148" spans="1:43" ht="18.399999999999999" customHeight="1" x14ac:dyDescent="0.25">
      <c r="A148" s="2" t="str">
        <f t="shared" si="40"/>
        <v>UPDATE `product` SET `compare01` = 'AB', `compare02` = '深咖啡色', `compare03` = '', `compare04` = 'Dark', `compare05` = '3684', `compare06` = 'Micro Bevel', `compare07` = '平滑表面', `compare08` = 'UV Coating', `compare09` = '50', `compare10` = '36.62',</v>
      </c>
      <c r="B148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8" s="2" t="str">
        <f t="shared" si="42"/>
        <v>`compare21` = '71', `compare22` = '複合式木地板(海島型木地板)', `compare23` = '紫檀', `compare24` = '1', `compare25` = '1', `compare26` = '1', `compare27` = '1', `compare28` = '公母榫企口', `compare29` = '1', `compare30` = '1' WHERE `product`.`sub_name` = 'G922';</v>
      </c>
      <c r="D148" s="2" t="str">
        <f t="shared" si="43"/>
        <v>UPDATE `product` SET `compare01` = 'AB', `compare02` = '深咖啡色', `compare03` = '', `compare04` = 'Dark', `compare05` = '3684',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'紫檀', `compare24` = '1', `compare25` = '1', `compare26` = '1', `compare27` = '1', `compare28` = '公母榫企口', `compare29` = '1', `compare30` = '1' WHERE `product`.`sub_name` = 'G922';</v>
      </c>
      <c r="E148" s="9" t="s">
        <v>175</v>
      </c>
      <c r="F148" s="9" t="s">
        <v>14</v>
      </c>
      <c r="G148" s="60" t="s">
        <v>275</v>
      </c>
      <c r="H148" s="60"/>
      <c r="I148" s="60" t="s">
        <v>23</v>
      </c>
      <c r="J148" s="60">
        <v>3684</v>
      </c>
      <c r="K148" s="60" t="s">
        <v>16</v>
      </c>
      <c r="L148" s="60" t="s">
        <v>283</v>
      </c>
      <c r="M148" s="60" t="s">
        <v>104</v>
      </c>
      <c r="N148" s="61">
        <v>50</v>
      </c>
      <c r="O148" s="60">
        <v>36.619999999999997</v>
      </c>
      <c r="P148" s="60">
        <v>1.0289999999999999</v>
      </c>
      <c r="Q148" s="60">
        <v>3.4</v>
      </c>
      <c r="R148" s="60">
        <v>56</v>
      </c>
      <c r="S148" s="62">
        <f t="shared" si="50"/>
        <v>2050.7199999999998</v>
      </c>
      <c r="T148" s="60">
        <f t="shared" si="51"/>
        <v>190.4</v>
      </c>
      <c r="U148" s="70">
        <f t="shared" si="52"/>
        <v>28</v>
      </c>
      <c r="V148" s="70">
        <v>1568</v>
      </c>
      <c r="W148" s="65">
        <v>750</v>
      </c>
      <c r="X148" s="65">
        <v>2125</v>
      </c>
      <c r="Y148" s="65">
        <v>285</v>
      </c>
      <c r="Z148" s="65">
        <v>71</v>
      </c>
      <c r="AA148" s="40" t="s">
        <v>281</v>
      </c>
      <c r="AB148" s="60" t="s">
        <v>290</v>
      </c>
      <c r="AC148" s="14">
        <v>1</v>
      </c>
      <c r="AD148" s="14">
        <v>1</v>
      </c>
      <c r="AE148" s="14">
        <v>1</v>
      </c>
      <c r="AF148" s="14">
        <v>1</v>
      </c>
      <c r="AG148" s="42" t="s">
        <v>286</v>
      </c>
      <c r="AH148" s="33">
        <v>1</v>
      </c>
      <c r="AI148" s="33">
        <v>1</v>
      </c>
      <c r="AJ148" s="33" t="str">
        <f t="shared" si="44"/>
        <v>UPDATE `product` SET `prod_price` = '4000' WHERE `product`.`sub_name` = 'G922';</v>
      </c>
      <c r="AK148" s="81">
        <v>4000</v>
      </c>
      <c r="AL148" s="81" t="str">
        <f t="shared" si="45"/>
        <v>UPDATE `product` SET `compare31` = '4000', `compare32` = '4000', `compare33` = '0', `compare34` = '0' WHERE `product`.`sub_name` = 'G922';</v>
      </c>
      <c r="AM148" s="81">
        <v>4000</v>
      </c>
      <c r="AN148" s="81">
        <v>4000</v>
      </c>
      <c r="AO148" s="82">
        <v>0</v>
      </c>
      <c r="AP148" s="82">
        <v>0</v>
      </c>
      <c r="AQ148" s="81" t="str">
        <f t="shared" si="46"/>
        <v>UPDATE `product` SET `compare35` = '', `compare36` = '', `compare37` = '', `compare38` = '' WHERE `product`.`sub_name` = 'G922';</v>
      </c>
    </row>
    <row r="149" spans="1:43" ht="18.399999999999999" customHeight="1" x14ac:dyDescent="0.25">
      <c r="A149" s="2" t="str">
        <f t="shared" si="40"/>
        <v>UPDATE `product` SET `compare01` = 'AB', `compare02` = '紅色', `compare03` = '', `compare04` = 'Medium', `compare05` = '2350', `compare06` = 'Micro Bevel', `compare07` = '平滑表面', `compare08` = 'UV Coating', `compare09` = '50', `compare10` = '36.62',</v>
      </c>
      <c r="B149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49" s="2" t="str">
        <f t="shared" si="42"/>
        <v>`compare21` = '71', `compare22` = '複合式木地板(海島型木地板)', `compare23` = '花梨檀', `compare24` = '1', `compare25` = '1', `compare26` = '1', `compare27` = '1', `compare28` = '公母榫企口', `compare29` = '1', `compare30` = '1' WHERE `product`.`sub_name` = 'G927';</v>
      </c>
      <c r="D149" s="2" t="str">
        <f t="shared" si="43"/>
        <v>UPDATE `product` SET `compare01` = 'AB', `compare02` = '紅色', `compare03` = '', `compare04` = 'Medium', `compare05` = '2350',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'花梨檀', `compare24` = '1', `compare25` = '1', `compare26` = '1', `compare27` = '1', `compare28` = '公母榫企口', `compare29` = '1', `compare30` = '1' WHERE `product`.`sub_name` = 'G927';</v>
      </c>
      <c r="E149" s="9" t="s">
        <v>177</v>
      </c>
      <c r="F149" s="9" t="s">
        <v>14</v>
      </c>
      <c r="G149" s="60" t="s">
        <v>279</v>
      </c>
      <c r="H149" s="60"/>
      <c r="I149" s="60" t="s">
        <v>15</v>
      </c>
      <c r="J149" s="60">
        <v>2350</v>
      </c>
      <c r="K149" s="60" t="s">
        <v>16</v>
      </c>
      <c r="L149" s="60" t="s">
        <v>283</v>
      </c>
      <c r="M149" s="60" t="s">
        <v>104</v>
      </c>
      <c r="N149" s="61">
        <v>50</v>
      </c>
      <c r="O149" s="60">
        <v>36.619999999999997</v>
      </c>
      <c r="P149" s="60">
        <v>1.0289999999999999</v>
      </c>
      <c r="Q149" s="60">
        <v>3.4</v>
      </c>
      <c r="R149" s="60">
        <v>56</v>
      </c>
      <c r="S149" s="62">
        <f t="shared" si="50"/>
        <v>2050.7199999999998</v>
      </c>
      <c r="T149" s="60">
        <f t="shared" si="51"/>
        <v>190.4</v>
      </c>
      <c r="U149" s="70">
        <f t="shared" si="52"/>
        <v>28</v>
      </c>
      <c r="V149" s="70">
        <v>1568</v>
      </c>
      <c r="W149" s="65">
        <v>750</v>
      </c>
      <c r="X149" s="65">
        <v>2125</v>
      </c>
      <c r="Y149" s="65">
        <v>285</v>
      </c>
      <c r="Z149" s="65">
        <v>71</v>
      </c>
      <c r="AA149" s="40" t="s">
        <v>281</v>
      </c>
      <c r="AB149" s="60" t="s">
        <v>302</v>
      </c>
      <c r="AC149" s="14">
        <v>1</v>
      </c>
      <c r="AD149" s="14">
        <v>1</v>
      </c>
      <c r="AE149" s="14">
        <v>1</v>
      </c>
      <c r="AF149" s="14">
        <v>1</v>
      </c>
      <c r="AG149" s="42" t="s">
        <v>286</v>
      </c>
      <c r="AH149" s="33">
        <v>1</v>
      </c>
      <c r="AI149" s="33">
        <v>1</v>
      </c>
      <c r="AJ149" s="33" t="str">
        <f t="shared" si="44"/>
        <v>UPDATE `product` SET `prod_price` = '4000' WHERE `product`.`sub_name` = 'G927';</v>
      </c>
      <c r="AK149" s="81">
        <v>4000</v>
      </c>
      <c r="AL149" s="81" t="str">
        <f t="shared" si="45"/>
        <v>UPDATE `product` SET `compare31` = '4000', `compare32` = '4000', `compare33` = '0', `compare34` = '0' WHERE `product`.`sub_name` = 'G927';</v>
      </c>
      <c r="AM149" s="81">
        <v>4000</v>
      </c>
      <c r="AN149" s="81">
        <v>4000</v>
      </c>
      <c r="AO149" s="82">
        <v>0</v>
      </c>
      <c r="AP149" s="82">
        <v>0</v>
      </c>
      <c r="AQ149" s="81" t="str">
        <f t="shared" si="46"/>
        <v>UPDATE `product` SET `compare35` = '', `compare36` = '', `compare37` = '', `compare38` = '' WHERE `product`.`sub_name` = 'G927';</v>
      </c>
    </row>
    <row r="150" spans="1:43" ht="18.399999999999999" customHeight="1" x14ac:dyDescent="0.25">
      <c r="A150" s="2" t="str">
        <f t="shared" si="40"/>
        <v>UPDATE `product` SET `compare01` = 'AB', `compare02` = '自然色', `compare03` = '', `compare04` = 'Medium', `compare05` = '1375', `compare06` = 'Micro Bevel', `compare07` = '平滑表面', `compare08` = 'UV Coating', `compare09` = '50', `compare10` = '36.62',</v>
      </c>
      <c r="B150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50" s="2" t="str">
        <f t="shared" si="42"/>
        <v>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'G928';</v>
      </c>
      <c r="D150" s="2" t="str">
        <f t="shared" si="43"/>
        <v>UPDATE `product` SET `compare01` = 'AB', `compare02` = '自然色', `compare03` = '', `compare04` = 'Medium', `compare05` = '1375',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'G928';</v>
      </c>
      <c r="E150" s="9" t="s">
        <v>178</v>
      </c>
      <c r="F150" s="9" t="s">
        <v>14</v>
      </c>
      <c r="G150" s="60" t="s">
        <v>278</v>
      </c>
      <c r="H150" s="60"/>
      <c r="I150" s="60" t="s">
        <v>15</v>
      </c>
      <c r="J150" s="60">
        <v>1375</v>
      </c>
      <c r="K150" s="60" t="s">
        <v>16</v>
      </c>
      <c r="L150" s="60" t="s">
        <v>283</v>
      </c>
      <c r="M150" s="60" t="s">
        <v>104</v>
      </c>
      <c r="N150" s="61">
        <v>50</v>
      </c>
      <c r="O150" s="60">
        <v>36.619999999999997</v>
      </c>
      <c r="P150" s="60">
        <v>1.0289999999999999</v>
      </c>
      <c r="Q150" s="60">
        <v>3.4</v>
      </c>
      <c r="R150" s="60">
        <v>56</v>
      </c>
      <c r="S150" s="62">
        <f t="shared" si="50"/>
        <v>2050.7199999999998</v>
      </c>
      <c r="T150" s="60">
        <f t="shared" si="51"/>
        <v>190.4</v>
      </c>
      <c r="U150" s="70">
        <f t="shared" si="52"/>
        <v>28</v>
      </c>
      <c r="V150" s="70">
        <v>1568</v>
      </c>
      <c r="W150" s="65">
        <v>750</v>
      </c>
      <c r="X150" s="65">
        <v>2125</v>
      </c>
      <c r="Y150" s="65">
        <v>285</v>
      </c>
      <c r="Z150" s="65">
        <v>71</v>
      </c>
      <c r="AA150" s="40" t="s">
        <v>281</v>
      </c>
      <c r="AB150" s="60" t="s">
        <v>300</v>
      </c>
      <c r="AC150" s="14">
        <v>1</v>
      </c>
      <c r="AD150" s="14">
        <v>1</v>
      </c>
      <c r="AE150" s="14">
        <v>1</v>
      </c>
      <c r="AF150" s="14">
        <v>1</v>
      </c>
      <c r="AG150" s="42" t="s">
        <v>286</v>
      </c>
      <c r="AH150" s="33">
        <v>1</v>
      </c>
      <c r="AI150" s="33">
        <v>1</v>
      </c>
      <c r="AJ150" s="33" t="str">
        <f t="shared" si="44"/>
        <v>UPDATE `product` SET `prod_price` = '4000' WHERE `product`.`sub_name` = 'G928';</v>
      </c>
      <c r="AK150" s="81">
        <v>4000</v>
      </c>
      <c r="AL150" s="81" t="str">
        <f t="shared" si="45"/>
        <v>UPDATE `product` SET `compare31` = '4000', `compare32` = '4000', `compare33` = '0', `compare34` = '0' WHERE `product`.`sub_name` = 'G928';</v>
      </c>
      <c r="AM150" s="81">
        <v>4000</v>
      </c>
      <c r="AN150" s="81">
        <v>4000</v>
      </c>
      <c r="AO150" s="82">
        <v>0</v>
      </c>
      <c r="AP150" s="82">
        <v>0</v>
      </c>
      <c r="AQ150" s="81" t="str">
        <f t="shared" si="46"/>
        <v>UPDATE `product` SET `compare35` = '', `compare36` = '', `compare37` = '', `compare38` = '' WHERE `product`.`sub_name` = 'G928';</v>
      </c>
    </row>
    <row r="151" spans="1:43" ht="18.399999999999999" customHeight="1" x14ac:dyDescent="0.25">
      <c r="A151" s="2" t="str">
        <f t="shared" si="40"/>
        <v>UPDATE `product` SET `compare01` = 'ABC', `compare02` = '自然色', `compare03` = '', `compare04` = 'Light', `compare05` = '1820', `compare06` = 'Micro Bevel', `compare07` = '平滑表面', `compare08` = 'UV Coating', `compare09` = '50', `compare10` = '36.62',</v>
      </c>
      <c r="B151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51" s="2" t="str">
        <f t="shared" si="42"/>
        <v>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'G930';</v>
      </c>
      <c r="D151" s="2" t="str">
        <f t="shared" si="43"/>
        <v>UPDATE `product` SET `compare01` = 'ABC', `compare02` = '自然色', `compare03` = '', `compare04` = 'Light', `compare05` = '1820',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'G930';</v>
      </c>
      <c r="E151" s="9" t="s">
        <v>179</v>
      </c>
      <c r="F151" s="9" t="s">
        <v>103</v>
      </c>
      <c r="G151" s="60" t="s">
        <v>278</v>
      </c>
      <c r="H151" s="60"/>
      <c r="I151" s="60" t="s">
        <v>20</v>
      </c>
      <c r="J151" s="60">
        <v>1820</v>
      </c>
      <c r="K151" s="60" t="s">
        <v>16</v>
      </c>
      <c r="L151" s="60" t="s">
        <v>283</v>
      </c>
      <c r="M151" s="60" t="s">
        <v>104</v>
      </c>
      <c r="N151" s="61">
        <v>50</v>
      </c>
      <c r="O151" s="60">
        <v>36.619999999999997</v>
      </c>
      <c r="P151" s="60">
        <v>1.0289999999999999</v>
      </c>
      <c r="Q151" s="60">
        <v>3.4</v>
      </c>
      <c r="R151" s="60">
        <v>56</v>
      </c>
      <c r="S151" s="62">
        <f t="shared" si="50"/>
        <v>2050.7199999999998</v>
      </c>
      <c r="T151" s="60">
        <f t="shared" si="51"/>
        <v>190.4</v>
      </c>
      <c r="U151" s="70">
        <f t="shared" si="52"/>
        <v>28</v>
      </c>
      <c r="V151" s="70">
        <v>1568</v>
      </c>
      <c r="W151" s="65">
        <v>750</v>
      </c>
      <c r="X151" s="65">
        <v>2125</v>
      </c>
      <c r="Y151" s="65">
        <v>285</v>
      </c>
      <c r="Z151" s="65">
        <v>71</v>
      </c>
      <c r="AA151" s="40" t="s">
        <v>281</v>
      </c>
      <c r="AB151" s="60" t="s">
        <v>294</v>
      </c>
      <c r="AC151" s="14">
        <v>1</v>
      </c>
      <c r="AD151" s="14">
        <v>1</v>
      </c>
      <c r="AE151" s="14">
        <v>1</v>
      </c>
      <c r="AF151" s="14">
        <v>1</v>
      </c>
      <c r="AG151" s="42" t="s">
        <v>286</v>
      </c>
      <c r="AH151" s="33">
        <v>1</v>
      </c>
      <c r="AI151" s="33">
        <v>1</v>
      </c>
      <c r="AJ151" s="33" t="str">
        <f t="shared" si="44"/>
        <v>UPDATE `product` SET `prod_price` = '4000' WHERE `product`.`sub_name` = 'G930';</v>
      </c>
      <c r="AK151" s="81">
        <v>4000</v>
      </c>
      <c r="AL151" s="81" t="str">
        <f t="shared" si="45"/>
        <v>UPDATE `product` SET `compare31` = '4000', `compare32` = '4000', `compare33` = '0', `compare34` = '0' WHERE `product`.`sub_name` = 'G930';</v>
      </c>
      <c r="AM151" s="81">
        <v>4000</v>
      </c>
      <c r="AN151" s="81">
        <v>4000</v>
      </c>
      <c r="AO151" s="82">
        <v>0</v>
      </c>
      <c r="AP151" s="82">
        <v>0</v>
      </c>
      <c r="AQ151" s="81" t="str">
        <f t="shared" si="46"/>
        <v>UPDATE `product` SET `compare35` = '', `compare36` = '', `compare37` = '', `compare38` = '' WHERE `product`.`sub_name` = 'G930';</v>
      </c>
    </row>
    <row r="152" spans="1:43" ht="18.399999999999999" customHeight="1" x14ac:dyDescent="0.25">
      <c r="A152" s="2" t="str">
        <f t="shared" si="40"/>
        <v>UPDATE `product` SET `compare01` = 'ABC', `compare02` = '深咖啡色', `compare03` = '', `compare04` = 'Medium', `compare05` = '1820', `compare06` = 'Micro Bevel', `compare07` = '平滑表面', `compare08` = 'UV Coating', `compare09` = '50', `compare10` = '36.62',</v>
      </c>
      <c r="B152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52" s="2" t="str">
        <f t="shared" si="42"/>
        <v>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'G930-SA';</v>
      </c>
      <c r="D152" s="2" t="str">
        <f t="shared" si="43"/>
        <v>UPDATE `product` SET `compare01` = 'ABC', `compare02` = '深咖啡色', `compare03` = '', `compare04` = 'Medium', `compare05` = '1820',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'山胡桃', `compare24` = '1', `compare25` = '1', `compare26` = '1', `compare27` = '1', `compare28` = '公母榫企口', `compare29` = '1', `compare30` = '1' WHERE `product`.`sub_name` = 'G930-SA';</v>
      </c>
      <c r="E152" s="9" t="s">
        <v>180</v>
      </c>
      <c r="F152" s="9" t="s">
        <v>103</v>
      </c>
      <c r="G152" s="60" t="s">
        <v>275</v>
      </c>
      <c r="H152" s="60"/>
      <c r="I152" s="60" t="s">
        <v>15</v>
      </c>
      <c r="J152" s="60">
        <v>1820</v>
      </c>
      <c r="K152" s="60" t="s">
        <v>16</v>
      </c>
      <c r="L152" s="60" t="s">
        <v>283</v>
      </c>
      <c r="M152" s="60" t="s">
        <v>104</v>
      </c>
      <c r="N152" s="61">
        <v>50</v>
      </c>
      <c r="O152" s="60">
        <v>36.619999999999997</v>
      </c>
      <c r="P152" s="60">
        <v>1.0289999999999999</v>
      </c>
      <c r="Q152" s="60">
        <v>3.4</v>
      </c>
      <c r="R152" s="60">
        <v>56</v>
      </c>
      <c r="S152" s="62">
        <f t="shared" si="50"/>
        <v>2050.7199999999998</v>
      </c>
      <c r="T152" s="60">
        <f t="shared" si="51"/>
        <v>190.4</v>
      </c>
      <c r="U152" s="70">
        <f t="shared" si="52"/>
        <v>28</v>
      </c>
      <c r="V152" s="70">
        <v>1568</v>
      </c>
      <c r="W152" s="65">
        <v>750</v>
      </c>
      <c r="X152" s="65">
        <v>2125</v>
      </c>
      <c r="Y152" s="65">
        <v>285</v>
      </c>
      <c r="Z152" s="65">
        <v>71</v>
      </c>
      <c r="AA152" s="40" t="s">
        <v>281</v>
      </c>
      <c r="AB152" s="60" t="s">
        <v>294</v>
      </c>
      <c r="AC152" s="14">
        <v>1</v>
      </c>
      <c r="AD152" s="14">
        <v>1</v>
      </c>
      <c r="AE152" s="14">
        <v>1</v>
      </c>
      <c r="AF152" s="14">
        <v>1</v>
      </c>
      <c r="AG152" s="42" t="s">
        <v>286</v>
      </c>
      <c r="AH152" s="33">
        <v>1</v>
      </c>
      <c r="AI152" s="33">
        <v>1</v>
      </c>
      <c r="AJ152" s="33" t="str">
        <f t="shared" si="44"/>
        <v>UPDATE `product` SET `prod_price` = '4000' WHERE `product`.`sub_name` = 'G930-SA';</v>
      </c>
      <c r="AK152" s="81">
        <v>4000</v>
      </c>
      <c r="AL152" s="81" t="str">
        <f t="shared" si="45"/>
        <v>UPDATE `product` SET `compare31` = '4000', `compare32` = '4000', `compare33` = '0', `compare34` = '0' WHERE `product`.`sub_name` = 'G930-SA';</v>
      </c>
      <c r="AM152" s="81">
        <v>4000</v>
      </c>
      <c r="AN152" s="81">
        <v>4000</v>
      </c>
      <c r="AO152" s="82">
        <v>0</v>
      </c>
      <c r="AP152" s="82">
        <v>0</v>
      </c>
      <c r="AQ152" s="81" t="str">
        <f t="shared" si="46"/>
        <v>UPDATE `product` SET `compare35` = '', `compare36` = '', `compare37` = '', `compare38` = '' WHERE `product`.`sub_name` = 'G930-SA';</v>
      </c>
    </row>
    <row r="153" spans="1:43" ht="18.399999999999999" customHeight="1" x14ac:dyDescent="0.25">
      <c r="A153" s="2" t="str">
        <f t="shared" si="40"/>
        <v>UPDATE `product` SET `compare01` = 'AD', `compare02` = '自然色', `compare03` = '', `compare04` = 'Medium', `compare05` = '1225', `compare06` = 'Micro Bevel', `compare07` = '平滑表面', `compare08` = 'UV Coating', `compare09` = '50', `compare10` = '36.62',</v>
      </c>
      <c r="B153" s="2" t="str">
        <f t="shared" si="41"/>
        <v>`compare11` = '1.029', `compare12` = '3.4', `compare13` = '56', `compare14` = '2050.72', `compare15` = '190.4', `compare16` = '28', `compare17` = '1568', `compare18` = '750', `compare19` = '2125', `compare20` = '285',</v>
      </c>
      <c r="C153" s="2" t="str">
        <f t="shared" si="42"/>
        <v>`compare21` = '71', `compare22` = '複合式木地板(海島型木地板)', `compare23` = '回收松', `compare24` = '1', `compare25` = '1', `compare26` = '1', `compare27` = '1', `compare28` = '公母榫企口', `compare29` = '1', `compare30` = '1' WHERE `product`.`sub_name` = 'G931';</v>
      </c>
      <c r="D153" s="2" t="str">
        <f t="shared" si="43"/>
        <v>UPDATE `product` SET `compare01` = 'AD', `compare02` = '自然色', `compare03` = '', `compare04` = 'Medium', `compare05` = '1225', `compare06` = 'Micro Bevel', `compare07` = '平滑表面', `compare08` = 'UV Coating', `compare09` = '50', `compare10` = '36.62',`compare11` = '1.029', `compare12` = '3.4', `compare13` = '56', `compare14` = '2050.72', `compare15` = '190.4', `compare16` = '28', `compare17` = '1568', `compare18` = '750', `compare19` = '2125', `compare20` = '285',`compare21` = '71', `compare22` = '複合式木地板(海島型木地板)', `compare23` = '回收松', `compare24` = '1', `compare25` = '1', `compare26` = '1', `compare27` = '1', `compare28` = '公母榫企口', `compare29` = '1', `compare30` = '1' WHERE `product`.`sub_name` = 'G931';</v>
      </c>
      <c r="E153" s="9" t="s">
        <v>181</v>
      </c>
      <c r="F153" s="9" t="s">
        <v>44</v>
      </c>
      <c r="G153" s="60" t="s">
        <v>278</v>
      </c>
      <c r="H153" s="60"/>
      <c r="I153" s="60" t="s">
        <v>15</v>
      </c>
      <c r="J153" s="60">
        <v>1225</v>
      </c>
      <c r="K153" s="60" t="s">
        <v>16</v>
      </c>
      <c r="L153" s="60" t="s">
        <v>283</v>
      </c>
      <c r="M153" s="60" t="s">
        <v>104</v>
      </c>
      <c r="N153" s="61">
        <v>50</v>
      </c>
      <c r="O153" s="60">
        <v>36.619999999999997</v>
      </c>
      <c r="P153" s="60">
        <v>1.0289999999999999</v>
      </c>
      <c r="Q153" s="60">
        <v>3.4</v>
      </c>
      <c r="R153" s="60">
        <v>56</v>
      </c>
      <c r="S153" s="62">
        <f t="shared" si="50"/>
        <v>2050.7199999999998</v>
      </c>
      <c r="T153" s="60">
        <f t="shared" si="51"/>
        <v>190.4</v>
      </c>
      <c r="U153" s="70">
        <f t="shared" si="52"/>
        <v>28</v>
      </c>
      <c r="V153" s="70">
        <v>1568</v>
      </c>
      <c r="W153" s="65">
        <v>750</v>
      </c>
      <c r="X153" s="65">
        <v>2125</v>
      </c>
      <c r="Y153" s="65">
        <v>285</v>
      </c>
      <c r="Z153" s="65">
        <v>71</v>
      </c>
      <c r="AA153" s="40" t="s">
        <v>281</v>
      </c>
      <c r="AB153" s="60" t="s">
        <v>295</v>
      </c>
      <c r="AC153" s="14">
        <v>1</v>
      </c>
      <c r="AD153" s="14">
        <v>1</v>
      </c>
      <c r="AE153" s="14">
        <v>1</v>
      </c>
      <c r="AF153" s="14">
        <v>1</v>
      </c>
      <c r="AG153" s="42" t="s">
        <v>286</v>
      </c>
      <c r="AH153" s="33">
        <v>1</v>
      </c>
      <c r="AI153" s="33">
        <v>1</v>
      </c>
      <c r="AJ153" s="33" t="str">
        <f t="shared" si="44"/>
        <v>UPDATE `product` SET `prod_price` = '4000' WHERE `product`.`sub_name` = 'G931';</v>
      </c>
      <c r="AK153" s="81">
        <v>4000</v>
      </c>
      <c r="AL153" s="81" t="str">
        <f t="shared" si="45"/>
        <v>UPDATE `product` SET `compare31` = '4000', `compare32` = '4000', `compare33` = '0', `compare34` = '0' WHERE `product`.`sub_name` = 'G931';</v>
      </c>
      <c r="AM153" s="81">
        <v>4000</v>
      </c>
      <c r="AN153" s="81">
        <v>4000</v>
      </c>
      <c r="AO153" s="82">
        <v>0</v>
      </c>
      <c r="AP153" s="82">
        <v>0</v>
      </c>
      <c r="AQ153" s="81" t="str">
        <f t="shared" si="46"/>
        <v>UPDATE `product` SET `compare35` = '', `compare36` = '', `compare37` = '', `compare38` = '' WHERE `product`.`sub_name` = 'G931';</v>
      </c>
    </row>
    <row r="154" spans="1:43" ht="18.399999999999999" customHeight="1" x14ac:dyDescent="0.25">
      <c r="A154" s="2" t="str">
        <f t="shared" si="40"/>
        <v>UPDATE `product` SET `compare01` = 'ABC', `compare02` = '紅色', `compare03` = '', `compare04` = 'Medium', `compare05` = '2200', `compare06` = 'Micro Bevel', `compare07` = '平滑表面', `compare08` = 'UV Coating', `compare09` = '', `compare10` = '33.91',</v>
      </c>
      <c r="B154" s="2" t="str">
        <f t="shared" si="41"/>
        <v>`compare11` = '0.953', `compare12` = '3.15', `compare13` = '59', `compare14` = '2000.69', `compare15` = '185.85', `compare16` = '25.4', `compare17` = '1498.6', `compare18` = '750', `compare19` = '2125', `compare20` = '268',</v>
      </c>
      <c r="C154" s="2" t="str">
        <f t="shared" si="42"/>
        <v>`compare21` = '72', `compare22` = '複合式木地板(海島型木地板)', `compare23` = '紅檀香', `compare24` = '1', `compare25` = '1', `compare26` = '1', `compare27` = '1', `compare28` = '公母榫企口', `compare29` = '1', `compare30` = '1' WHERE `product`.`sub_name` = 'D5010';</v>
      </c>
      <c r="D154" s="2" t="str">
        <f t="shared" si="43"/>
        <v>UPDATE `product` SET `compare01` = 'ABC', `compare02` = '紅色', `compare03` = '', `compare04` = 'Medium', `compare05` = '2200', `compare06` = 'Micro Bevel', `compare07` = '平滑表面', `compare08` = 'UV Coating', `compare09` = '', `compare10` = '33.91',`compare11` = '0.953', `compare12` = '3.15', `compare13` = '59', `compare14` = '2000.69', `compare15` = '185.85', `compare16` = '25.4', `compare17` = '1498.6', `compare18` = '750', `compare19` = '2125', `compare20` = '268',`compare21` = '72', `compare22` = '複合式木地板(海島型木地板)', `compare23` = '紅檀香', `compare24` = '1', `compare25` = '1', `compare26` = '1', `compare27` = '1', `compare28` = '公母榫企口', `compare29` = '1', `compare30` = '1' WHERE `product`.`sub_name` = 'D5010';</v>
      </c>
      <c r="E154" s="9" t="s">
        <v>182</v>
      </c>
      <c r="F154" s="9" t="s">
        <v>103</v>
      </c>
      <c r="G154" s="60" t="s">
        <v>279</v>
      </c>
      <c r="H154" s="60"/>
      <c r="I154" s="60" t="s">
        <v>15</v>
      </c>
      <c r="J154" s="60">
        <v>2200</v>
      </c>
      <c r="K154" s="60" t="s">
        <v>16</v>
      </c>
      <c r="L154" s="60" t="s">
        <v>283</v>
      </c>
      <c r="M154" s="60" t="s">
        <v>104</v>
      </c>
      <c r="N154" s="68"/>
      <c r="O154" s="60">
        <v>33.909999999999997</v>
      </c>
      <c r="P154" s="60">
        <v>0.95299999999999996</v>
      </c>
      <c r="Q154" s="60">
        <v>3.15</v>
      </c>
      <c r="R154" s="60">
        <v>59</v>
      </c>
      <c r="S154" s="62">
        <f>O154*R154</f>
        <v>2000.6899999999998</v>
      </c>
      <c r="T154" s="60">
        <f>R154*Q154</f>
        <v>185.85</v>
      </c>
      <c r="U154" s="63">
        <v>25.4</v>
      </c>
      <c r="V154" s="70">
        <f>R154*U154</f>
        <v>1498.6</v>
      </c>
      <c r="W154" s="65">
        <v>750</v>
      </c>
      <c r="X154" s="65">
        <v>2125</v>
      </c>
      <c r="Y154" s="65">
        <v>268</v>
      </c>
      <c r="Z154" s="65">
        <v>72</v>
      </c>
      <c r="AA154" s="40" t="s">
        <v>281</v>
      </c>
      <c r="AB154" s="60" t="s">
        <v>304</v>
      </c>
      <c r="AC154" s="14">
        <v>1</v>
      </c>
      <c r="AD154" s="14">
        <v>1</v>
      </c>
      <c r="AE154" s="14">
        <v>1</v>
      </c>
      <c r="AF154" s="14">
        <v>1</v>
      </c>
      <c r="AG154" s="42" t="s">
        <v>286</v>
      </c>
      <c r="AH154" s="33">
        <v>1</v>
      </c>
      <c r="AI154" s="33">
        <v>1</v>
      </c>
      <c r="AJ154" s="33" t="str">
        <f t="shared" si="44"/>
        <v>UPDATE `product` SET `prod_price` = '3500' WHERE `product`.`sub_name` = 'D5010';</v>
      </c>
      <c r="AK154" s="81">
        <v>3500</v>
      </c>
      <c r="AL154" s="81" t="str">
        <f t="shared" si="45"/>
        <v>UPDATE `product` SET `compare31` = '3500', `compare32` = '3500', `compare33` = '5000', `compare34` = '1800' WHERE `product`.`sub_name` = 'D5010';</v>
      </c>
      <c r="AM154" s="81">
        <v>3500</v>
      </c>
      <c r="AN154" s="81">
        <v>3500</v>
      </c>
      <c r="AO154" s="81">
        <v>5000</v>
      </c>
      <c r="AP154" s="81">
        <v>1800</v>
      </c>
      <c r="AQ154" s="81" t="str">
        <f t="shared" si="46"/>
        <v>UPDATE `product` SET `compare35` = '', `compare36` = '', `compare37` = '', `compare38` = '' WHERE `product`.`sub_name` = 'D5010';</v>
      </c>
    </row>
    <row r="155" spans="1:43" ht="18.399999999999999" customHeight="1" x14ac:dyDescent="0.25">
      <c r="A155" s="2" t="str">
        <f t="shared" si="40"/>
        <v>UPDATE `product` SET `compare01` = 'ABC', `compare02` = '深咖啡色', `compare03` = '', `compare04` = 'Medium', `compare05` = '1010', `compare06` = 'Micro Bevel', `compare07` = '平滑表面', `compare08` = 'UV Coating', `compare09` = '', `compare10` = '33.91',</v>
      </c>
      <c r="B155" s="2" t="str">
        <f t="shared" si="41"/>
        <v>`compare11` = '0.953', `compare12` = '3.15', `compare13` = '59', `compare14` = '2000.69', `compare15` = '185.85', `compare16` = '24', `compare17` = '1416', `compare18` = '750', `compare19` = '2125', `compare20` = '268',</v>
      </c>
      <c r="C155" s="2" t="str">
        <f t="shared" si="42"/>
        <v>`compare21` = '72', `compare22` = '複合式木地板(海島型木地板)', `compare23` = '胡桃木', `compare24` = '1', `compare25` = '1', `compare26` = '1', `compare27` = '1', `compare28` = '公母榫企口', `compare29` = '1', `compare30` = '1' WHERE `product`.`sub_name` = 'D5019-LW';</v>
      </c>
      <c r="D155" s="2" t="str">
        <f t="shared" si="43"/>
        <v>UPDATE `product` SET `compare01` = 'ABC', `compare02` = '深咖啡色', `compare03` = '', `compare04` = 'Medium', `compare05` = '1010', `compare06` = 'Micro Bevel', `compare07` = '平滑表面', `compare08` = 'UV Coating', `compare09` = '', `compare10` = '33.91',`compare11` = '0.953', `compare12` = '3.15', `compare13` = '59', `compare14` = '2000.69', `compare15` = '185.85', `compare16` = '24', `compare17` = '1416', `compare18` = '750', `compare19` = '2125', `compare20` = '268',`compare21` = '72', `compare22` = '複合式木地板(海島型木地板)', `compare23` = '胡桃木', `compare24` = '1', `compare25` = '1', `compare26` = '1', `compare27` = '1', `compare28` = '公母榫企口', `compare29` = '1', `compare30` = '1' WHERE `product`.`sub_name` = 'D5019-LW';</v>
      </c>
      <c r="E155" s="9" t="s">
        <v>183</v>
      </c>
      <c r="F155" s="9" t="s">
        <v>103</v>
      </c>
      <c r="G155" s="60" t="s">
        <v>275</v>
      </c>
      <c r="H155" s="60"/>
      <c r="I155" s="60" t="s">
        <v>184</v>
      </c>
      <c r="J155" s="60">
        <v>1010</v>
      </c>
      <c r="K155" s="60" t="s">
        <v>16</v>
      </c>
      <c r="L155" s="60" t="s">
        <v>283</v>
      </c>
      <c r="M155" s="60" t="s">
        <v>104</v>
      </c>
      <c r="N155" s="68"/>
      <c r="O155" s="60">
        <v>33.909999999999997</v>
      </c>
      <c r="P155" s="60">
        <v>0.95299999999999996</v>
      </c>
      <c r="Q155" s="60">
        <v>3.15</v>
      </c>
      <c r="R155" s="60">
        <v>59</v>
      </c>
      <c r="S155" s="62">
        <f>O155*R155</f>
        <v>2000.6899999999998</v>
      </c>
      <c r="T155" s="60">
        <f>R155*Q155</f>
        <v>185.85</v>
      </c>
      <c r="U155" s="63">
        <v>24</v>
      </c>
      <c r="V155" s="70">
        <f>$R$154*U155</f>
        <v>1416</v>
      </c>
      <c r="W155" s="65">
        <v>750</v>
      </c>
      <c r="X155" s="65">
        <v>2125</v>
      </c>
      <c r="Y155" s="65">
        <v>268</v>
      </c>
      <c r="Z155" s="65">
        <v>72</v>
      </c>
      <c r="AA155" s="40" t="s">
        <v>281</v>
      </c>
      <c r="AB155" s="60" t="s">
        <v>296</v>
      </c>
      <c r="AC155" s="14">
        <v>1</v>
      </c>
      <c r="AD155" s="14">
        <v>1</v>
      </c>
      <c r="AE155" s="14">
        <v>1</v>
      </c>
      <c r="AF155" s="14">
        <v>1</v>
      </c>
      <c r="AG155" s="42" t="s">
        <v>286</v>
      </c>
      <c r="AH155" s="33">
        <v>1</v>
      </c>
      <c r="AI155" s="33">
        <v>1</v>
      </c>
      <c r="AJ155" s="33" t="str">
        <f t="shared" si="44"/>
        <v>UPDATE `product` SET `prod_price` = '3500' WHERE `product`.`sub_name` = 'D5019-LW';</v>
      </c>
      <c r="AK155" s="81">
        <v>3500</v>
      </c>
      <c r="AL155" s="81" t="str">
        <f t="shared" si="45"/>
        <v>UPDATE `product` SET `compare31` = '3500', `compare32` = '3500', `compare33` = '5000', `compare34` = '1800' WHERE `product`.`sub_name` = 'D5019-LW';</v>
      </c>
      <c r="AM155" s="81">
        <v>3500</v>
      </c>
      <c r="AN155" s="81">
        <v>3500</v>
      </c>
      <c r="AO155" s="81">
        <v>5000</v>
      </c>
      <c r="AP155" s="81">
        <v>1800</v>
      </c>
      <c r="AQ155" s="81" t="str">
        <f t="shared" si="46"/>
        <v>UPDATE `product` SET `compare35` = '', `compare36` = '', `compare37` = '', `compare38` = '' WHERE `product`.`sub_name` = 'D5019-LW';</v>
      </c>
    </row>
    <row r="156" spans="1:43" ht="18.399999999999999" customHeight="1" x14ac:dyDescent="0.25">
      <c r="A156" s="2" t="str">
        <f t="shared" si="40"/>
        <v>UPDATE `product` SET `compare01` = 'ABC', `compare02` = '自然色', `compare03` = '', `compare04` = 'Light', `compare05` = '1450', `compare06` = 'Micro Bevel', `compare07` = '平滑表面', `compare08` = 'UV Coating', `compare09` = '', `compare10` = '33.91',</v>
      </c>
      <c r="B156" s="2" t="str">
        <f t="shared" si="41"/>
        <v>`compare11` = '0.953', `compare12` = '3.15', `compare13` = '59', `compare14` = '2000.69', `compare15` = '185.85', `compare16` = '24.9', `compare17` = '1469.1', `compare18` = '750', `compare19` = '2125', `compare20` = '268',</v>
      </c>
      <c r="C156" s="2" t="str">
        <f t="shared" si="42"/>
        <v>`compare21` = '72', `compare22` = '複合式木地板(海島型木地板)', `compare23` = '楓木', `compare24` = '1', `compare25` = '1', `compare26` = '1', `compare27` = '1', `compare28` = '公母榫企口', `compare29` = '1', `compare30` = '1' WHERE `product`.`sub_name` = 'D5021';</v>
      </c>
      <c r="D156" s="2" t="str">
        <f t="shared" si="43"/>
        <v>UPDATE `product` SET `compare01` = 'ABC', `compare02` = '自然色', `compare03` = '', `compare04` = 'Light', `compare05` = '1450', `compare06` = 'Micro Bevel', `compare07` = '平滑表面', `compare08` = 'UV Coating', `compare09` = '', `compare10` = '33.91',`compare11` = '0.953', `compare12` = '3.15', `compare13` = '59', `compare14` = '2000.69', `compare15` = '185.85', `compare16` = '24.9', `compare17` = '1469.1', `compare18` = '750', `compare19` = '2125', `compare20` = '268',`compare21` = '72', `compare22` = '複合式木地板(海島型木地板)', `compare23` = '楓木', `compare24` = '1', `compare25` = '1', `compare26` = '1', `compare27` = '1', `compare28` = '公母榫企口', `compare29` = '1', `compare30` = '1' WHERE `product`.`sub_name` = 'D5021';</v>
      </c>
      <c r="E156" s="9" t="s">
        <v>185</v>
      </c>
      <c r="F156" s="9" t="s">
        <v>103</v>
      </c>
      <c r="G156" s="60" t="s">
        <v>278</v>
      </c>
      <c r="H156" s="60"/>
      <c r="I156" s="60" t="s">
        <v>20</v>
      </c>
      <c r="J156" s="60">
        <v>1450</v>
      </c>
      <c r="K156" s="60" t="s">
        <v>16</v>
      </c>
      <c r="L156" s="60" t="s">
        <v>283</v>
      </c>
      <c r="M156" s="60" t="s">
        <v>104</v>
      </c>
      <c r="N156" s="68"/>
      <c r="O156" s="60">
        <v>33.909999999999997</v>
      </c>
      <c r="P156" s="60">
        <v>0.95299999999999996</v>
      </c>
      <c r="Q156" s="60">
        <v>3.15</v>
      </c>
      <c r="R156" s="60">
        <v>59</v>
      </c>
      <c r="S156" s="62">
        <f>O156*R156</f>
        <v>2000.6899999999998</v>
      </c>
      <c r="T156" s="60">
        <f>R156*Q156</f>
        <v>185.85</v>
      </c>
      <c r="U156" s="63">
        <v>24.9</v>
      </c>
      <c r="V156" s="70">
        <f t="shared" ref="V156:V162" si="53">$R$154*U156</f>
        <v>1469.1</v>
      </c>
      <c r="W156" s="65">
        <v>750</v>
      </c>
      <c r="X156" s="65">
        <v>2125</v>
      </c>
      <c r="Y156" s="65">
        <v>268</v>
      </c>
      <c r="Z156" s="65">
        <v>72</v>
      </c>
      <c r="AA156" s="40" t="s">
        <v>281</v>
      </c>
      <c r="AB156" s="60" t="s">
        <v>293</v>
      </c>
      <c r="AC156" s="14">
        <v>1</v>
      </c>
      <c r="AD156" s="14">
        <v>1</v>
      </c>
      <c r="AE156" s="14">
        <v>1</v>
      </c>
      <c r="AF156" s="14">
        <v>1</v>
      </c>
      <c r="AG156" s="42" t="s">
        <v>286</v>
      </c>
      <c r="AH156" s="33">
        <v>1</v>
      </c>
      <c r="AI156" s="33">
        <v>1</v>
      </c>
      <c r="AJ156" s="33" t="str">
        <f t="shared" si="44"/>
        <v>UPDATE `product` SET `prod_price` = '3500' WHERE `product`.`sub_name` = 'D5021';</v>
      </c>
      <c r="AK156" s="81">
        <v>3500</v>
      </c>
      <c r="AL156" s="81" t="str">
        <f t="shared" si="45"/>
        <v>UPDATE `product` SET `compare31` = '3500', `compare32` = '3500', `compare33` = '5000', `compare34` = '1800' WHERE `product`.`sub_name` = 'D5021';</v>
      </c>
      <c r="AM156" s="81">
        <v>3500</v>
      </c>
      <c r="AN156" s="81">
        <v>3500</v>
      </c>
      <c r="AO156" s="81">
        <v>5000</v>
      </c>
      <c r="AP156" s="81">
        <v>1800</v>
      </c>
      <c r="AQ156" s="81" t="str">
        <f t="shared" si="46"/>
        <v>UPDATE `product` SET `compare35` = '', `compare36` = '', `compare37` = '', `compare38` = '' WHERE `product`.`sub_name` = 'D5021';</v>
      </c>
    </row>
    <row r="157" spans="1:43" ht="18.399999999999999" customHeight="1" x14ac:dyDescent="0.25">
      <c r="A157" s="2" t="str">
        <f t="shared" si="40"/>
        <v>UPDATE `product` SET `compare01` = 'ABC', `compare02` = '深咖啡色', `compare03` = '', `compare04` = 'Medium', `compare05` = '2350', `compare06` = 'Micro Bevel', `compare07` = '平滑表面', `compare08` = 'UV Coating', `compare09` = '', `compare10` = '33.91',</v>
      </c>
      <c r="B157" s="2" t="str">
        <f t="shared" si="41"/>
        <v>`compare11` = '0.953', `compare12` = '3.15', `compare13` = '59', `compare14` = '2000.69', `compare15` = '185.85', `compare16` = '26.1', `compare17` = '1539.9', `compare18` = '750', `compare19` = '2125', `compare20` = '268',</v>
      </c>
      <c r="C157" s="2" t="str">
        <f t="shared" si="42"/>
        <v>`compare21` = '72', `compare22` = '複合式木地板(海島型木地板)', `compare23` = '花梨檀', `compare24` = '1', `compare25` = '1', `compare26` = '1', `compare27` = '1', `compare28` = '公母榫企口', `compare29` = '1', `compare30` = '1' WHERE `product`.`sub_name` = 'D5027';</v>
      </c>
      <c r="D157" s="2" t="str">
        <f t="shared" si="43"/>
        <v>UPDATE `product` SET `compare01` = 'ABC', `compare02` = '深咖啡色', `compare03` = '', `compare04` = 'Medium', `compare05` = '2350', `compare06` = 'Micro Bevel', `compare07` = '平滑表面', `compare08` = 'UV Coating', `compare09` = '', `compare10` = '33.91',`compare11` = '0.953', `compare12` = '3.15', `compare13` = '59', `compare14` = '2000.69', `compare15` = '185.85', `compare16` = '26.1', `compare17` = '1539.9', `compare18` = '750', `compare19` = '2125', `compare20` = '268',`compare21` = '72', `compare22` = '複合式木地板(海島型木地板)', `compare23` = '花梨檀', `compare24` = '1', `compare25` = '1', `compare26` = '1', `compare27` = '1', `compare28` = '公母榫企口', `compare29` = '1', `compare30` = '1' WHERE `product`.`sub_name` = 'D5027';</v>
      </c>
      <c r="E157" s="9" t="s">
        <v>186</v>
      </c>
      <c r="F157" s="9" t="s">
        <v>103</v>
      </c>
      <c r="G157" s="60" t="s">
        <v>275</v>
      </c>
      <c r="H157" s="60"/>
      <c r="I157" s="60" t="s">
        <v>15</v>
      </c>
      <c r="J157" s="60">
        <v>2350</v>
      </c>
      <c r="K157" s="60" t="s">
        <v>16</v>
      </c>
      <c r="L157" s="60" t="s">
        <v>283</v>
      </c>
      <c r="M157" s="60" t="s">
        <v>104</v>
      </c>
      <c r="N157" s="68"/>
      <c r="O157" s="60">
        <v>33.909999999999997</v>
      </c>
      <c r="P157" s="60">
        <v>0.95299999999999996</v>
      </c>
      <c r="Q157" s="60">
        <v>3.15</v>
      </c>
      <c r="R157" s="60">
        <v>59</v>
      </c>
      <c r="S157" s="62">
        <f t="shared" ref="S157:S162" si="54">O157*R157</f>
        <v>2000.6899999999998</v>
      </c>
      <c r="T157" s="60">
        <f t="shared" ref="T157:T162" si="55">R157*Q157</f>
        <v>185.85</v>
      </c>
      <c r="U157" s="63">
        <v>26.1</v>
      </c>
      <c r="V157" s="70">
        <f t="shared" si="53"/>
        <v>1539.9</v>
      </c>
      <c r="W157" s="65">
        <v>750</v>
      </c>
      <c r="X157" s="65">
        <v>2125</v>
      </c>
      <c r="Y157" s="65">
        <v>268</v>
      </c>
      <c r="Z157" s="65">
        <v>72</v>
      </c>
      <c r="AA157" s="40" t="s">
        <v>281</v>
      </c>
      <c r="AB157" s="60" t="s">
        <v>302</v>
      </c>
      <c r="AC157" s="14">
        <v>1</v>
      </c>
      <c r="AD157" s="14">
        <v>1</v>
      </c>
      <c r="AE157" s="14">
        <v>1</v>
      </c>
      <c r="AF157" s="14">
        <v>1</v>
      </c>
      <c r="AG157" s="42" t="s">
        <v>286</v>
      </c>
      <c r="AH157" s="33">
        <v>1</v>
      </c>
      <c r="AI157" s="33">
        <v>1</v>
      </c>
      <c r="AJ157" s="33" t="str">
        <f t="shared" si="44"/>
        <v>UPDATE `product` SET `prod_price` = '3500' WHERE `product`.`sub_name` = 'D5027';</v>
      </c>
      <c r="AK157" s="81">
        <v>3500</v>
      </c>
      <c r="AL157" s="81" t="str">
        <f t="shared" si="45"/>
        <v>UPDATE `product` SET `compare31` = '3500', `compare32` = '3500', `compare33` = '5000', `compare34` = '1800' WHERE `product`.`sub_name` = 'D5027';</v>
      </c>
      <c r="AM157" s="81">
        <v>3500</v>
      </c>
      <c r="AN157" s="81">
        <v>3500</v>
      </c>
      <c r="AO157" s="81">
        <v>5000</v>
      </c>
      <c r="AP157" s="81">
        <v>1800</v>
      </c>
      <c r="AQ157" s="81" t="str">
        <f t="shared" si="46"/>
        <v>UPDATE `product` SET `compare35` = '', `compare36` = '', `compare37` = '', `compare38` = '' WHERE `product`.`sub_name` = 'D5027';</v>
      </c>
    </row>
    <row r="158" spans="1:43" ht="18.399999999999999" customHeight="1" x14ac:dyDescent="0.25">
      <c r="A158" s="2" t="str">
        <f t="shared" si="40"/>
        <v>UPDATE `product` SET `compare01` = 'ABC', `compare02` = '自然色', `compare03` = '', `compare04` = 'Medium', `compare05` = '1360', `compare06` = 'Micro Bevel', `compare07` = '平滑表面', `compare08` = 'UV Coating', `compare09` = '', `compare10` = '33.91',</v>
      </c>
      <c r="B158" s="2" t="str">
        <f t="shared" si="41"/>
        <v>`compare11` = '0.953', `compare12` = '3.15', `compare13` = '59', `compare14` = '2000.69', `compare15` = '185.85', `compare16` = '24.5', `compare17` = '1445.5', `compare18` = '750', `compare19` = '2125', `compare20` = '268',</v>
      </c>
      <c r="C158" s="2" t="str">
        <f t="shared" si="42"/>
        <v>`compare21` = '72', `compare22` = '複合式木地板(海島型木地板)', `compare23` = '橡木', `compare24` = '1', `compare25` = '1', `compare26` = '1', `compare27` = '1', `compare28` = '公母榫企口', `compare29` = '1', `compare30` = '1' WHERE `product`.`sub_name` = 'D502W';</v>
      </c>
      <c r="D158" s="2" t="str">
        <f t="shared" si="43"/>
        <v>UPDATE `product` SET `compare01` = 'ABC', `compare02` = '自然色', `compare03` = '', `compare04` = 'Medium', `compare05` = '1360', `compare06` = 'Micro Bevel', `compare07` = '平滑表面', `compare08` = 'UV Coating', `compare09` = '', `compare10` = '33.91',`compare11` = '0.953', `compare12` = '3.15', `compare13` = '59', `compare14` = '2000.69', `compare15` = '185.85', `compare16` = '24.5', `compare17` = '1445.5', `compare18` = '750', `compare19` = '2125', `compare20` = '268',`compare21` = '72', `compare22` = '複合式木地板(海島型木地板)', `compare23` = '橡木', `compare24` = '1', `compare25` = '1', `compare26` = '1', `compare27` = '1', `compare28` = '公母榫企口', `compare29` = '1', `compare30` = '1' WHERE `product`.`sub_name` = 'D502W';</v>
      </c>
      <c r="E158" s="9" t="s">
        <v>187</v>
      </c>
      <c r="F158" s="9" t="s">
        <v>103</v>
      </c>
      <c r="G158" s="60" t="s">
        <v>278</v>
      </c>
      <c r="H158" s="60"/>
      <c r="I158" s="60" t="s">
        <v>15</v>
      </c>
      <c r="J158" s="60">
        <v>1360</v>
      </c>
      <c r="K158" s="60" t="s">
        <v>16</v>
      </c>
      <c r="L158" s="60" t="s">
        <v>283</v>
      </c>
      <c r="M158" s="60" t="s">
        <v>104</v>
      </c>
      <c r="N158" s="68"/>
      <c r="O158" s="60">
        <v>33.909999999999997</v>
      </c>
      <c r="P158" s="60">
        <v>0.95299999999999996</v>
      </c>
      <c r="Q158" s="60">
        <v>3.15</v>
      </c>
      <c r="R158" s="60">
        <v>59</v>
      </c>
      <c r="S158" s="62">
        <f t="shared" si="54"/>
        <v>2000.6899999999998</v>
      </c>
      <c r="T158" s="60">
        <f t="shared" si="55"/>
        <v>185.85</v>
      </c>
      <c r="U158" s="63">
        <v>24.5</v>
      </c>
      <c r="V158" s="70">
        <f t="shared" si="53"/>
        <v>1445.5</v>
      </c>
      <c r="W158" s="65">
        <v>750</v>
      </c>
      <c r="X158" s="65">
        <v>2125</v>
      </c>
      <c r="Y158" s="65">
        <v>268</v>
      </c>
      <c r="Z158" s="65">
        <v>72</v>
      </c>
      <c r="AA158" s="40" t="s">
        <v>281</v>
      </c>
      <c r="AB158" s="60" t="s">
        <v>288</v>
      </c>
      <c r="AC158" s="14">
        <v>1</v>
      </c>
      <c r="AD158" s="14">
        <v>1</v>
      </c>
      <c r="AE158" s="14">
        <v>1</v>
      </c>
      <c r="AF158" s="14">
        <v>1</v>
      </c>
      <c r="AG158" s="42" t="s">
        <v>286</v>
      </c>
      <c r="AH158" s="33">
        <v>1</v>
      </c>
      <c r="AI158" s="33">
        <v>1</v>
      </c>
      <c r="AJ158" s="33" t="str">
        <f t="shared" si="44"/>
        <v>UPDATE `product` SET `prod_price` = '3500' WHERE `product`.`sub_name` = 'D502W';</v>
      </c>
      <c r="AK158" s="81">
        <v>3500</v>
      </c>
      <c r="AL158" s="81" t="str">
        <f t="shared" si="45"/>
        <v>UPDATE `product` SET `compare31` = '3500', `compare32` = '3500', `compare33` = '5000', `compare34` = '1800' WHERE `product`.`sub_name` = 'D502W';</v>
      </c>
      <c r="AM158" s="81">
        <v>3500</v>
      </c>
      <c r="AN158" s="81">
        <v>3500</v>
      </c>
      <c r="AO158" s="81">
        <v>5000</v>
      </c>
      <c r="AP158" s="81">
        <v>1800</v>
      </c>
      <c r="AQ158" s="81" t="str">
        <f t="shared" si="46"/>
        <v>UPDATE `product` SET `compare35` = '', `compare36` = '', `compare37` = '', `compare38` = '' WHERE `product`.`sub_name` = 'D502W';</v>
      </c>
    </row>
    <row r="159" spans="1:43" ht="18.399999999999999" customHeight="1" x14ac:dyDescent="0.25">
      <c r="A159" s="2" t="str">
        <f t="shared" si="40"/>
        <v>UPDATE `product` SET `compare01` = 'ABC', `compare02` = '自然色', `compare03` = '', `compare04` = 'Medium', `compare05` = '1820', `compare06` = 'Micro Bevel', `compare07` = '平滑表面', `compare08` = 'UV Coating', `compare09` = '', `compare10` = '33.91',</v>
      </c>
      <c r="B159" s="2" t="str">
        <f t="shared" si="41"/>
        <v>`compare11` = '0.953', `compare12` = '3.15', `compare13` = '59', `compare14` = '2000.69', `compare15` = '185.85', `compare16` = '25.6', `compare17` = '1510.4', `compare18` = '750', `compare19` = '2125', `compare20` = '268',</v>
      </c>
      <c r="C159" s="2" t="str">
        <f t="shared" si="42"/>
        <v>`compare21` = '72', `compare22` = '複合式木地板(海島型木地板)', `compare23` = '山胡桃', `compare24` = '1', `compare25` = '1', `compare26` = '1', `compare27` = '1', `compare28` = '公母榫企口', `compare29` = '1', `compare30` = '1' WHERE `product`.`sub_name` = 'D5030';</v>
      </c>
      <c r="D159" s="2" t="str">
        <f t="shared" si="43"/>
        <v>UPDATE `product` SET `compare01` = 'ABC', `compare02` = '自然色', `compare03` = '', `compare04` = 'Medium', `compare05` = '1820', `compare06` = 'Micro Bevel', `compare07` = '平滑表面', `compare08` = 'UV Coating', `compare09` = '', `compare10` = '33.91',`compare11` = '0.953', `compare12` = '3.15', `compare13` = '59', `compare14` = '2000.69', `compare15` = '185.85', `compare16` = '25.6', `compare17` = '1510.4', `compare18` = '750', `compare19` = '2125', `compare20` = '268',`compare21` = '72', `compare22` = '複合式木地板(海島型木地板)', `compare23` = '山胡桃', `compare24` = '1', `compare25` = '1', `compare26` = '1', `compare27` = '1', `compare28` = '公母榫企口', `compare29` = '1', `compare30` = '1' WHERE `product`.`sub_name` = 'D5030';</v>
      </c>
      <c r="E159" s="9" t="s">
        <v>188</v>
      </c>
      <c r="F159" s="9" t="s">
        <v>103</v>
      </c>
      <c r="G159" s="60" t="s">
        <v>278</v>
      </c>
      <c r="H159" s="60"/>
      <c r="I159" s="60" t="s">
        <v>15</v>
      </c>
      <c r="J159" s="60">
        <v>1820</v>
      </c>
      <c r="K159" s="60" t="s">
        <v>16</v>
      </c>
      <c r="L159" s="60" t="s">
        <v>283</v>
      </c>
      <c r="M159" s="60" t="s">
        <v>104</v>
      </c>
      <c r="N159" s="68"/>
      <c r="O159" s="60">
        <v>33.909999999999997</v>
      </c>
      <c r="P159" s="60">
        <v>0.95299999999999996</v>
      </c>
      <c r="Q159" s="60">
        <v>3.15</v>
      </c>
      <c r="R159" s="60">
        <v>59</v>
      </c>
      <c r="S159" s="62">
        <f t="shared" si="54"/>
        <v>2000.6899999999998</v>
      </c>
      <c r="T159" s="60">
        <f t="shared" si="55"/>
        <v>185.85</v>
      </c>
      <c r="U159" s="63">
        <v>25.6</v>
      </c>
      <c r="V159" s="70">
        <f t="shared" si="53"/>
        <v>1510.4</v>
      </c>
      <c r="W159" s="65">
        <v>750</v>
      </c>
      <c r="X159" s="65">
        <v>2125</v>
      </c>
      <c r="Y159" s="65">
        <v>268</v>
      </c>
      <c r="Z159" s="65">
        <v>72</v>
      </c>
      <c r="AA159" s="40" t="s">
        <v>281</v>
      </c>
      <c r="AB159" s="60" t="s">
        <v>294</v>
      </c>
      <c r="AC159" s="14">
        <v>1</v>
      </c>
      <c r="AD159" s="14">
        <v>1</v>
      </c>
      <c r="AE159" s="14">
        <v>1</v>
      </c>
      <c r="AF159" s="14">
        <v>1</v>
      </c>
      <c r="AG159" s="42" t="s">
        <v>286</v>
      </c>
      <c r="AH159" s="33">
        <v>1</v>
      </c>
      <c r="AI159" s="33">
        <v>1</v>
      </c>
      <c r="AJ159" s="33" t="str">
        <f t="shared" si="44"/>
        <v>UPDATE `product` SET `prod_price` = '3500' WHERE `product`.`sub_name` = 'D5030';</v>
      </c>
      <c r="AK159" s="81">
        <v>3500</v>
      </c>
      <c r="AL159" s="81" t="str">
        <f t="shared" si="45"/>
        <v>UPDATE `product` SET `compare31` = '3500', `compare32` = '3500', `compare33` = '5000', `compare34` = '1800' WHERE `product`.`sub_name` = 'D5030';</v>
      </c>
      <c r="AM159" s="81">
        <v>3500</v>
      </c>
      <c r="AN159" s="81">
        <v>3500</v>
      </c>
      <c r="AO159" s="81">
        <v>5000</v>
      </c>
      <c r="AP159" s="81">
        <v>1800</v>
      </c>
      <c r="AQ159" s="81" t="str">
        <f t="shared" si="46"/>
        <v>UPDATE `product` SET `compare35` = '', `compare36` = '', `compare37` = '', `compare38` = '' WHERE `product`.`sub_name` = 'D5030';</v>
      </c>
    </row>
    <row r="160" spans="1:43" ht="18.399999999999999" customHeight="1" x14ac:dyDescent="0.25">
      <c r="A160" s="2" t="str">
        <f t="shared" si="40"/>
        <v>UPDATE `product` SET `compare01` = 'ABC', `compare02` = '灰色', `compare03` = '', `compare04` = 'Light', `compare05` = '1820', `compare06` = 'Micro Bevel', `compare07` = '平滑表面', `compare08` = 'UV Coating', `compare09` = '', `compare10` = '33.91',</v>
      </c>
      <c r="B160" s="2" t="str">
        <f t="shared" si="41"/>
        <v>`compare11` = '0.953', `compare12` = '3.15', `compare13` = '59', `compare14` = '2000.69', `compare15` = '185.85', `compare16` = '26.1', `compare17` = '1539.9', `compare18` = '750', `compare19` = '2125', `compare20` = '268',</v>
      </c>
      <c r="C160" s="2" t="str">
        <f t="shared" si="42"/>
        <v>`compare21` = '72', `compare22` = '複合式木地板(海島型木地板)', `compare23` = '山胡桃', `compare24` = '1', `compare25` = '1', `compare26` = '1', `compare27` = '1', `compare28` = '公母榫企口', `compare29` = '1', `compare30` = '1' WHERE `product`.`sub_name` = 'D5030-AW';</v>
      </c>
      <c r="D160" s="2" t="str">
        <f t="shared" si="43"/>
        <v>UPDATE `product` SET `compare01` = 'ABC', `compare02` = '灰色', `compare03` = '', `compare04` = 'Light', `compare05` = '1820', `compare06` = 'Micro Bevel', `compare07` = '平滑表面', `compare08` = 'UV Coating', `compare09` = '', `compare10` = '33.91',`compare11` = '0.953', `compare12` = '3.15', `compare13` = '59', `compare14` = '2000.69', `compare15` = '185.85', `compare16` = '26.1', `compare17` = '1539.9', `compare18` = '750', `compare19` = '2125', `compare20` = '268',`compare21` = '72', `compare22` = '複合式木地板(海島型木地板)', `compare23` = '山胡桃', `compare24` = '1', `compare25` = '1', `compare26` = '1', `compare27` = '1', `compare28` = '公母榫企口', `compare29` = '1', `compare30` = '1' WHERE `product`.`sub_name` = 'D5030-AW';</v>
      </c>
      <c r="E160" s="9" t="s">
        <v>189</v>
      </c>
      <c r="F160" s="9" t="s">
        <v>103</v>
      </c>
      <c r="G160" s="60" t="s">
        <v>276</v>
      </c>
      <c r="H160" s="60"/>
      <c r="I160" s="60" t="s">
        <v>20</v>
      </c>
      <c r="J160" s="60">
        <v>1820</v>
      </c>
      <c r="K160" s="60" t="s">
        <v>16</v>
      </c>
      <c r="L160" s="60" t="s">
        <v>283</v>
      </c>
      <c r="M160" s="60" t="s">
        <v>104</v>
      </c>
      <c r="N160" s="68"/>
      <c r="O160" s="60">
        <v>33.909999999999997</v>
      </c>
      <c r="P160" s="60">
        <v>0.95299999999999996</v>
      </c>
      <c r="Q160" s="60">
        <v>3.15</v>
      </c>
      <c r="R160" s="60">
        <v>59</v>
      </c>
      <c r="S160" s="62">
        <f t="shared" si="54"/>
        <v>2000.6899999999998</v>
      </c>
      <c r="T160" s="60">
        <f t="shared" si="55"/>
        <v>185.85</v>
      </c>
      <c r="U160" s="63">
        <v>26.1</v>
      </c>
      <c r="V160" s="70">
        <f t="shared" si="53"/>
        <v>1539.9</v>
      </c>
      <c r="W160" s="65">
        <v>750</v>
      </c>
      <c r="X160" s="65">
        <v>2125</v>
      </c>
      <c r="Y160" s="65">
        <v>268</v>
      </c>
      <c r="Z160" s="65">
        <v>72</v>
      </c>
      <c r="AA160" s="40" t="s">
        <v>281</v>
      </c>
      <c r="AB160" s="60" t="s">
        <v>294</v>
      </c>
      <c r="AC160" s="14">
        <v>1</v>
      </c>
      <c r="AD160" s="14">
        <v>1</v>
      </c>
      <c r="AE160" s="14">
        <v>1</v>
      </c>
      <c r="AF160" s="14">
        <v>1</v>
      </c>
      <c r="AG160" s="42" t="s">
        <v>286</v>
      </c>
      <c r="AH160" s="33">
        <v>1</v>
      </c>
      <c r="AI160" s="33">
        <v>1</v>
      </c>
      <c r="AJ160" s="33" t="str">
        <f t="shared" si="44"/>
        <v>UPDATE `product` SET `prod_price` = '3500' WHERE `product`.`sub_name` = 'D5030-AW';</v>
      </c>
      <c r="AK160" s="81">
        <v>3500</v>
      </c>
      <c r="AL160" s="81" t="str">
        <f t="shared" si="45"/>
        <v>UPDATE `product` SET `compare31` = '3500', `compare32` = '3500', `compare33` = '5000', `compare34` = '1800' WHERE `product`.`sub_name` = 'D5030-AW';</v>
      </c>
      <c r="AM160" s="81">
        <v>3500</v>
      </c>
      <c r="AN160" s="81">
        <v>3500</v>
      </c>
      <c r="AO160" s="81">
        <v>5000</v>
      </c>
      <c r="AP160" s="81">
        <v>1800</v>
      </c>
      <c r="AQ160" s="81" t="str">
        <f t="shared" si="46"/>
        <v>UPDATE `product` SET `compare35` = '', `compare36` = '', `compare37` = '', `compare38` = '' WHERE `product`.`sub_name` = 'D5030-AW';</v>
      </c>
    </row>
    <row r="161" spans="1:47" ht="18.399999999999999" customHeight="1" x14ac:dyDescent="0.25">
      <c r="A161" s="2" t="str">
        <f t="shared" si="40"/>
        <v>UPDATE `product` SET `compare01` = 'ABC', `compare02` = '自然色', `compare03` = '', `compare04` = 'Medium', `compare05` = '1850', `compare06` = 'Micro Bevel', `compare07` = '平滑表面', `compare08` = 'UV Coating', `compare09` = '', `compare10` = '33.91',</v>
      </c>
      <c r="B161" s="2" t="str">
        <f t="shared" si="41"/>
        <v>`compare11` = '0.953', `compare12` = '3.15', `compare13` = '59', `compare14` = '2000.69', `compare15` = '185.85', `compare16` = '24', `compare17` = '1416', `compare18` = '750', `compare19` = '2125', `compare20` = '268',</v>
      </c>
      <c r="C161" s="2" t="str">
        <f t="shared" si="42"/>
        <v>`compare21` = '72', `compare22` = '複合式木地板(海島型木地板)', `compare23` = '虎斑木', `compare24` = '1', `compare25` = '1', `compare26` = '1', `compare27` = '1', `compare28` = '公母榫企口', `compare29` = '1', `compare30` = '1' WHERE `product`.`sub_name` = 'D5040';</v>
      </c>
      <c r="D161" s="2" t="str">
        <f t="shared" si="43"/>
        <v>UPDATE `product` SET `compare01` = 'ABC', `compare02` = '自然色', `compare03` = '', `compare04` = 'Medium', `compare05` = '1850', `compare06` = 'Micro Bevel', `compare07` = '平滑表面', `compare08` = 'UV Coating', `compare09` = '', `compare10` = '33.91',`compare11` = '0.953', `compare12` = '3.15', `compare13` = '59', `compare14` = '2000.69', `compare15` = '185.85', `compare16` = '24', `compare17` = '1416', `compare18` = '750', `compare19` = '2125', `compare20` = '268',`compare21` = '72', `compare22` = '複合式木地板(海島型木地板)', `compare23` = '虎斑木', `compare24` = '1', `compare25` = '1', `compare26` = '1', `compare27` = '1', `compare28` = '公母榫企口', `compare29` = '1', `compare30` = '1' WHERE `product`.`sub_name` = 'D5040';</v>
      </c>
      <c r="E161" s="9" t="s">
        <v>190</v>
      </c>
      <c r="F161" s="9" t="s">
        <v>103</v>
      </c>
      <c r="G161" s="60" t="s">
        <v>278</v>
      </c>
      <c r="H161" s="60"/>
      <c r="I161" s="60" t="s">
        <v>15</v>
      </c>
      <c r="J161" s="60">
        <v>1850</v>
      </c>
      <c r="K161" s="60" t="s">
        <v>16</v>
      </c>
      <c r="L161" s="60" t="s">
        <v>283</v>
      </c>
      <c r="M161" s="60" t="s">
        <v>104</v>
      </c>
      <c r="N161" s="68"/>
      <c r="O161" s="60">
        <v>33.909999999999997</v>
      </c>
      <c r="P161" s="60">
        <v>0.95299999999999996</v>
      </c>
      <c r="Q161" s="60">
        <v>3.15</v>
      </c>
      <c r="R161" s="60">
        <v>59</v>
      </c>
      <c r="S161" s="62">
        <f t="shared" si="54"/>
        <v>2000.6899999999998</v>
      </c>
      <c r="T161" s="60">
        <f t="shared" si="55"/>
        <v>185.85</v>
      </c>
      <c r="U161" s="63">
        <v>24</v>
      </c>
      <c r="V161" s="70">
        <f t="shared" si="53"/>
        <v>1416</v>
      </c>
      <c r="W161" s="65">
        <v>750</v>
      </c>
      <c r="X161" s="65">
        <v>2125</v>
      </c>
      <c r="Y161" s="65">
        <v>268</v>
      </c>
      <c r="Z161" s="65">
        <v>72</v>
      </c>
      <c r="AA161" s="40" t="s">
        <v>281</v>
      </c>
      <c r="AB161" s="45" t="s">
        <v>299</v>
      </c>
      <c r="AC161" s="14">
        <v>1</v>
      </c>
      <c r="AD161" s="14">
        <v>1</v>
      </c>
      <c r="AE161" s="14">
        <v>1</v>
      </c>
      <c r="AF161" s="14">
        <v>1</v>
      </c>
      <c r="AG161" s="42" t="s">
        <v>286</v>
      </c>
      <c r="AH161" s="33">
        <v>1</v>
      </c>
      <c r="AI161" s="33">
        <v>1</v>
      </c>
      <c r="AJ161" s="33" t="str">
        <f t="shared" si="44"/>
        <v>UPDATE `product` SET `prod_price` = '3500' WHERE `product`.`sub_name` = 'D5040';</v>
      </c>
      <c r="AK161" s="81">
        <v>3500</v>
      </c>
      <c r="AL161" s="81" t="str">
        <f t="shared" si="45"/>
        <v>UPDATE `product` SET `compare31` = '3500', `compare32` = '3500', `compare33` = '5000', `compare34` = '1800' WHERE `product`.`sub_name` = 'D5040';</v>
      </c>
      <c r="AM161" s="81">
        <v>3500</v>
      </c>
      <c r="AN161" s="81">
        <v>3500</v>
      </c>
      <c r="AO161" s="81">
        <v>5000</v>
      </c>
      <c r="AP161" s="81">
        <v>1800</v>
      </c>
      <c r="AQ161" s="81" t="str">
        <f t="shared" si="46"/>
        <v>UPDATE `product` SET `compare35` = '', `compare36` = '', `compare37` = '', `compare38` = '' WHERE `product`.`sub_name` = 'D5040';</v>
      </c>
    </row>
    <row r="162" spans="1:47" ht="18.399999999999999" customHeight="1" x14ac:dyDescent="0.25">
      <c r="A162" s="2" t="str">
        <f t="shared" si="40"/>
        <v>UPDATE `product` SET `compare01` = 'ABC', `compare02` = '深咖啡色', `compare03` = '', `compare04` = 'Dark', `compare05` = '1850', `compare06` = 'Micro Bevel', `compare07` = '平滑表面', `compare08` = 'UV Coating', `compare09` = '', `compare10` = '33.91',</v>
      </c>
      <c r="B162" s="2" t="str">
        <f t="shared" si="41"/>
        <v>`compare11` = '0.953', `compare12` = '3.15', `compare13` = '59', `compare14` = '2000.69', `compare15` = '185.85', `compare16` = '24', `compare17` = '1416', `compare18` = '750', `compare19` = '2125', `compare20` = '268',</v>
      </c>
      <c r="C162" s="2" t="str">
        <f t="shared" si="42"/>
        <v>`compare21` = '72', `compare22` = '複合式木地板(海島型木地板)', `compare23` = '虎斑木', `compare24` = '1', `compare25` = '1', `compare26` = '1', `compare27` = '1', `compare28` = '公母榫企口', `compare29` = '1', `compare30` = '1' WHERE `product`.`sub_name` = 'D5040-BT';</v>
      </c>
      <c r="D162" s="2" t="str">
        <f t="shared" si="43"/>
        <v>UPDATE `product` SET `compare01` = 'ABC', `compare02` = '深咖啡色', `compare03` = '', `compare04` = 'Dark', `compare05` = '1850', `compare06` = 'Micro Bevel', `compare07` = '平滑表面', `compare08` = 'UV Coating', `compare09` = '', `compare10` = '33.91',`compare11` = '0.953', `compare12` = '3.15', `compare13` = '59', `compare14` = '2000.69', `compare15` = '185.85', `compare16` = '24', `compare17` = '1416', `compare18` = '750', `compare19` = '2125', `compare20` = '268',`compare21` = '72', `compare22` = '複合式木地板(海島型木地板)', `compare23` = '虎斑木', `compare24` = '1', `compare25` = '1', `compare26` = '1', `compare27` = '1', `compare28` = '公母榫企口', `compare29` = '1', `compare30` = '1' WHERE `product`.`sub_name` = 'D5040-BT';</v>
      </c>
      <c r="E162" s="9" t="s">
        <v>191</v>
      </c>
      <c r="F162" s="9" t="s">
        <v>103</v>
      </c>
      <c r="G162" s="60" t="s">
        <v>275</v>
      </c>
      <c r="H162" s="60"/>
      <c r="I162" s="60" t="s">
        <v>23</v>
      </c>
      <c r="J162" s="60">
        <v>1850</v>
      </c>
      <c r="K162" s="60" t="s">
        <v>16</v>
      </c>
      <c r="L162" s="60" t="s">
        <v>283</v>
      </c>
      <c r="M162" s="60" t="s">
        <v>104</v>
      </c>
      <c r="N162" s="68"/>
      <c r="O162" s="60">
        <v>33.909999999999997</v>
      </c>
      <c r="P162" s="60">
        <v>0.95299999999999996</v>
      </c>
      <c r="Q162" s="60">
        <v>3.15</v>
      </c>
      <c r="R162" s="60">
        <v>59</v>
      </c>
      <c r="S162" s="62">
        <f t="shared" si="54"/>
        <v>2000.6899999999998</v>
      </c>
      <c r="T162" s="60">
        <f t="shared" si="55"/>
        <v>185.85</v>
      </c>
      <c r="U162" s="63">
        <v>24</v>
      </c>
      <c r="V162" s="70">
        <f t="shared" si="53"/>
        <v>1416</v>
      </c>
      <c r="W162" s="65">
        <v>750</v>
      </c>
      <c r="X162" s="65">
        <v>2125</v>
      </c>
      <c r="Y162" s="65">
        <v>268</v>
      </c>
      <c r="Z162" s="65">
        <v>72</v>
      </c>
      <c r="AA162" s="40" t="s">
        <v>281</v>
      </c>
      <c r="AB162" s="45" t="s">
        <v>299</v>
      </c>
      <c r="AC162" s="14">
        <v>1</v>
      </c>
      <c r="AD162" s="14">
        <v>1</v>
      </c>
      <c r="AE162" s="14">
        <v>1</v>
      </c>
      <c r="AF162" s="14">
        <v>1</v>
      </c>
      <c r="AG162" s="42" t="s">
        <v>286</v>
      </c>
      <c r="AH162" s="33">
        <v>1</v>
      </c>
      <c r="AI162" s="33">
        <v>1</v>
      </c>
      <c r="AJ162" s="33" t="str">
        <f t="shared" si="44"/>
        <v>UPDATE `product` SET `prod_price` = '3500' WHERE `product`.`sub_name` = 'D5040-BT';</v>
      </c>
      <c r="AK162" s="81">
        <v>3500</v>
      </c>
      <c r="AL162" s="81" t="str">
        <f t="shared" si="45"/>
        <v>UPDATE `product` SET `compare31` = '3500', `compare32` = '3500', `compare33` = '5000', `compare34` = '1800' WHERE `product`.`sub_name` = 'D5040-BT';</v>
      </c>
      <c r="AM162" s="81">
        <v>3500</v>
      </c>
      <c r="AN162" s="81">
        <v>3500</v>
      </c>
      <c r="AO162" s="81">
        <v>5000</v>
      </c>
      <c r="AP162" s="81">
        <v>1800</v>
      </c>
      <c r="AQ162" s="81" t="str">
        <f t="shared" si="46"/>
        <v>UPDATE `product` SET `compare35` = '', `compare36` = '', `compare37` = '', `compare38` = '' WHERE `product`.`sub_name` = 'D5040-BT';</v>
      </c>
    </row>
    <row r="163" spans="1:47" s="7" customFormat="1" ht="18.399999999999999" customHeight="1" x14ac:dyDescent="0.25">
      <c r="A163" s="2" t="str">
        <f t="shared" si="40"/>
        <v>UPDATE `product` SET `compare01` = 'AD', `compare02` = '自然色', `compare03` = '', `compare04` = 'Medium', `compare05` = '1070', `compare06` = 'Micro Bevel', `compare07` = '平滑表面', `compare08` = '自然透氣塗裝', `compare09` = '', `compare10` = '29.75',</v>
      </c>
      <c r="B163" s="2" t="str">
        <f t="shared" si="41"/>
        <v>`compare11` = '0.836', `compare12` = '2.76', `compare13` = '50', `compare14` = '1487.5', `compare15` = '138', `compare16` = '26.13', `compare17` = '1321', `compare18` = '', `compare19` = '2146', `compare20` = '200',</v>
      </c>
      <c r="C163" s="2" t="str">
        <f t="shared" si="42"/>
        <v>`compare21` = '97', `compare22` = '複合式木地板(海島型木地板)', `compare23` = '柚木', `compare24` = '1', `compare25` = '1', `compare26` = '1', `compare27` = '1', `compare28` = '公母榫企口', `compare29` = '1', `compare30` = '1' WHERE `product`.`sub_name` = 'TA19020-PW';</v>
      </c>
      <c r="D163" s="2" t="str">
        <f t="shared" si="43"/>
        <v>UPDATE `product` SET `compare01` = 'AD', `compare02` = '自然色', `compare03` = '', `compare04` = 'Medium', `compare05` = '1070', `compare06` = 'Micro Bevel', `compare07` = '平滑表面', `compare08` = '自然透氣塗裝', `compare09` = '', `compare10` = '29.75',`compare11` = '0.836', `compare12` = '2.76', `compare13` = '50', `compare14` = '1487.5', `compare15` = '138', `compare16` = '26.13', `compare17` = '1321', `compare18` = '', `compare19` = '2146', `compare20` = '200',`compare21` = '97', `compare22` = '複合式木地板(海島型木地板)', `compare23` = '柚木', `compare24` = '1', `compare25` = '1', `compare26` = '1', `compare27` = '1', `compare28` = '公母榫企口', `compare29` = '1', `compare30` = '1' WHERE `product`.`sub_name` = 'TA19020-PW';</v>
      </c>
      <c r="E163" s="18" t="s">
        <v>192</v>
      </c>
      <c r="F163" s="18" t="s">
        <v>44</v>
      </c>
      <c r="G163" s="68" t="s">
        <v>278</v>
      </c>
      <c r="H163" s="68"/>
      <c r="I163" s="68" t="s">
        <v>15</v>
      </c>
      <c r="J163" s="68">
        <v>1070</v>
      </c>
      <c r="K163" s="68" t="s">
        <v>16</v>
      </c>
      <c r="L163" s="68" t="s">
        <v>283</v>
      </c>
      <c r="M163" s="68" t="s">
        <v>285</v>
      </c>
      <c r="N163" s="68"/>
      <c r="O163" s="68">
        <v>29.75</v>
      </c>
      <c r="P163" s="68">
        <v>0.83599999999999997</v>
      </c>
      <c r="Q163" s="68">
        <v>2.76</v>
      </c>
      <c r="R163" s="68">
        <v>50</v>
      </c>
      <c r="S163" s="71">
        <f>O163*R163</f>
        <v>1487.5</v>
      </c>
      <c r="T163" s="72">
        <f>Q163*R163</f>
        <v>138</v>
      </c>
      <c r="U163" s="72">
        <v>26.13</v>
      </c>
      <c r="V163" s="73">
        <v>1321</v>
      </c>
      <c r="W163" s="74"/>
      <c r="X163" s="75">
        <v>2146</v>
      </c>
      <c r="Y163" s="75">
        <v>200</v>
      </c>
      <c r="Z163" s="75">
        <v>97</v>
      </c>
      <c r="AA163" s="40" t="s">
        <v>281</v>
      </c>
      <c r="AB163" s="68" t="s">
        <v>297</v>
      </c>
      <c r="AC163" s="14">
        <v>1</v>
      </c>
      <c r="AD163" s="14">
        <v>1</v>
      </c>
      <c r="AE163" s="14">
        <v>1</v>
      </c>
      <c r="AF163" s="14">
        <v>1</v>
      </c>
      <c r="AG163" s="42" t="s">
        <v>286</v>
      </c>
      <c r="AH163" s="33">
        <v>1</v>
      </c>
      <c r="AI163" s="33">
        <v>1</v>
      </c>
      <c r="AJ163" s="33" t="str">
        <f t="shared" si="44"/>
        <v>UPDATE `product` SET `prod_price` = '3500' WHERE `product`.`sub_name` = 'TA19020-PW';</v>
      </c>
      <c r="AK163" s="81">
        <v>3500</v>
      </c>
      <c r="AL163" s="81" t="str">
        <f t="shared" si="45"/>
        <v>UPDATE `product` SET `compare31` = '3500', `compare32` = '3500', `compare33` = '5000', `compare34` = '1800' WHERE `product`.`sub_name` = 'TA19020-PW';</v>
      </c>
      <c r="AM163" s="81">
        <v>3500</v>
      </c>
      <c r="AN163" s="81">
        <v>3500</v>
      </c>
      <c r="AO163" s="81">
        <v>5000</v>
      </c>
      <c r="AP163" s="81">
        <v>1800</v>
      </c>
      <c r="AQ163" s="81" t="str">
        <f t="shared" si="46"/>
        <v>UPDATE `product` SET `compare35` = '190mm', `compare36` = '1-7呎(亂尺長)', `compare37` = '12.5mm', `compare38` = '2mm' WHERE `product`.`sub_name` = 'TA19020-PW';</v>
      </c>
      <c r="AR163" s="7" t="s">
        <v>324</v>
      </c>
      <c r="AS163" s="7" t="s">
        <v>325</v>
      </c>
      <c r="AT163" s="7" t="s">
        <v>340</v>
      </c>
      <c r="AU163" s="7" t="s">
        <v>344</v>
      </c>
    </row>
    <row r="164" spans="1:47" s="7" customFormat="1" ht="18.399999999999999" customHeight="1" x14ac:dyDescent="0.25">
      <c r="A164" s="2" t="str">
        <f t="shared" si="40"/>
        <v>UPDATE `product` SET `compare01` = 'AD', `compare02` = '白色', `compare03` = '', `compare04` = 'Light', `compare05` = '1070', `compare06` = 'Micro Bevel', `compare07` = '平滑表面', `compare08` = '自然透氣塗裝', `compare09` = '', `compare10` = '29.75',</v>
      </c>
      <c r="B164" s="2" t="str">
        <f t="shared" si="41"/>
        <v>`compare11` = '0.836', `compare12` = '2.76', `compare13` = '50', `compare14` = '1487.5', `compare15` = '138', `compare16` = '26.13', `compare17` = '1321', `compare18` = '', `compare19` = '2146', `compare20` = '200',</v>
      </c>
      <c r="C164" s="2" t="str">
        <f t="shared" si="42"/>
        <v>`compare21` = '97', `compare22` = '複合式木地板(海島型木地板)', `compare23` = '柚木', `compare24` = '1', `compare25` = '1', `compare26` = '1', `compare27` = '1', `compare28` = '公母榫企口', `compare29` = '1', `compare30` = '1' WHERE `product`.`sub_name` = 'TA19020-LR';</v>
      </c>
      <c r="D164" s="2" t="str">
        <f t="shared" si="43"/>
        <v>UPDATE `product` SET `compare01` = 'AD', `compare02` = '白色', `compare03` = '', `compare04` = 'Light', `compare05` = '1070', `compare06` = 'Micro Bevel', `compare07` = '平滑表面', `compare08` = '自然透氣塗裝', `compare09` = '', `compare10` = '29.75',`compare11` = '0.836', `compare12` = '2.76', `compare13` = '50', `compare14` = '1487.5', `compare15` = '138', `compare16` = '26.13', `compare17` = '1321', `compare18` = '', `compare19` = '2146', `compare20` = '200',`compare21` = '97', `compare22` = '複合式木地板(海島型木地板)', `compare23` = '柚木', `compare24` = '1', `compare25` = '1', `compare26` = '1', `compare27` = '1', `compare28` = '公母榫企口', `compare29` = '1', `compare30` = '1' WHERE `product`.`sub_name` = 'TA19020-LR';</v>
      </c>
      <c r="E164" s="18" t="s">
        <v>193</v>
      </c>
      <c r="F164" s="18" t="s">
        <v>44</v>
      </c>
      <c r="G164" s="68" t="s">
        <v>280</v>
      </c>
      <c r="H164" s="68"/>
      <c r="I164" s="68" t="s">
        <v>20</v>
      </c>
      <c r="J164" s="68">
        <v>1070</v>
      </c>
      <c r="K164" s="68" t="s">
        <v>16</v>
      </c>
      <c r="L164" s="68" t="s">
        <v>283</v>
      </c>
      <c r="M164" s="68" t="s">
        <v>285</v>
      </c>
      <c r="N164" s="68"/>
      <c r="O164" s="68">
        <v>29.75</v>
      </c>
      <c r="P164" s="68">
        <v>0.83599999999999997</v>
      </c>
      <c r="Q164" s="68">
        <v>2.76</v>
      </c>
      <c r="R164" s="68">
        <v>50</v>
      </c>
      <c r="S164" s="71">
        <f>O164*R164</f>
        <v>1487.5</v>
      </c>
      <c r="T164" s="72">
        <f>Q164*R164</f>
        <v>138</v>
      </c>
      <c r="U164" s="72">
        <v>26.13</v>
      </c>
      <c r="V164" s="73">
        <v>1321</v>
      </c>
      <c r="W164" s="74"/>
      <c r="X164" s="75">
        <v>2146</v>
      </c>
      <c r="Y164" s="75">
        <v>200</v>
      </c>
      <c r="Z164" s="75">
        <v>97</v>
      </c>
      <c r="AA164" s="40" t="s">
        <v>281</v>
      </c>
      <c r="AB164" s="68" t="s">
        <v>297</v>
      </c>
      <c r="AC164" s="14">
        <v>1</v>
      </c>
      <c r="AD164" s="14">
        <v>1</v>
      </c>
      <c r="AE164" s="14">
        <v>1</v>
      </c>
      <c r="AF164" s="14">
        <v>1</v>
      </c>
      <c r="AG164" s="42" t="s">
        <v>286</v>
      </c>
      <c r="AH164" s="33">
        <v>1</v>
      </c>
      <c r="AI164" s="33">
        <v>1</v>
      </c>
      <c r="AJ164" s="33" t="str">
        <f t="shared" si="44"/>
        <v>UPDATE `product` SET `prod_price` = '3500' WHERE `product`.`sub_name` = 'TA19020-LR';</v>
      </c>
      <c r="AK164" s="81">
        <v>3500</v>
      </c>
      <c r="AL164" s="81" t="str">
        <f t="shared" si="45"/>
        <v>UPDATE `product` SET `compare31` = '3500', `compare32` = '3500', `compare33` = '5000', `compare34` = '1800' WHERE `product`.`sub_name` = 'TA19020-LR';</v>
      </c>
      <c r="AM164" s="81">
        <v>3500</v>
      </c>
      <c r="AN164" s="81">
        <v>3500</v>
      </c>
      <c r="AO164" s="81">
        <v>5000</v>
      </c>
      <c r="AP164" s="81">
        <v>1800</v>
      </c>
      <c r="AQ164" s="81" t="str">
        <f t="shared" si="46"/>
        <v>UPDATE `product` SET `compare35` = '127mm', `compare36` = '1-7呎(亂尺長)', `compare37` = '12.5mm', `compare38` = '2mm' WHERE `product`.`sub_name` = 'TA19020-LR';</v>
      </c>
      <c r="AR164" s="7" t="s">
        <v>329</v>
      </c>
      <c r="AS164" s="7" t="s">
        <v>325</v>
      </c>
      <c r="AT164" s="7" t="s">
        <v>340</v>
      </c>
      <c r="AU164" s="7" t="s">
        <v>344</v>
      </c>
    </row>
    <row r="165" spans="1:47" s="7" customFormat="1" ht="18" customHeight="1" x14ac:dyDescent="0.25">
      <c r="A165" s="2" t="str">
        <f t="shared" si="40"/>
        <v>UPDATE `product` SET `compare01` = 'AB', `compare02` = '紅色', `compare03` = '', `compare04` = 'Medium', `compare05` = '2350', `compare06` = 'Micro Bevel', `compare07` = '平滑表面', `compare08` = '自然透氣塗裝', `compare09` = '', `compare10` = '28.58',</v>
      </c>
      <c r="B165" s="2" t="str">
        <f t="shared" si="41"/>
        <v>`compare11` = '0.803', `compare12` = '2.66', `compare13` = '52', `compare14` = '1486.16', `compare15` = '138.32', `compare16` = '25.13', `compare17` = '1323', `compare18` = '', `compare19` = '2146', `compare20` = '269',</v>
      </c>
      <c r="C165" s="2" t="str">
        <f t="shared" si="42"/>
        <v>`compare21` = '71', `compare22` = '複合式木地板(海島型木地板)', `compare23` = '花梨檀', `compare24` = '1', `compare25` = '1', `compare26` = '1', `compare27` = '1', `compare28` = '公母榫企口', `compare29` = '1', `compare30` = '1' WHERE `product`.`sub_name` = 'TA12727-NL';</v>
      </c>
      <c r="D165" s="2" t="str">
        <f t="shared" si="43"/>
        <v>UPDATE `product` SET `compare01` = 'AB', `compare02` = '紅色', `compare03` = '', `compare04` = 'Medium', `compare05` = '2350', `compare06` = 'Micro Bevel', `compare07` = '平滑表面', `compare08` = '自然透氣塗裝', `compare09` = '', `compare10` = '28.58',`compare11` = '0.803', `compare12` = '2.66', `compare13` = '52', `compare14` = '1486.16', `compare15` = '138.32', `compare16` = '25.13', `compare17` = '1323', `compare18` = '', `compare19` = '2146', `compare20` = '269',`compare21` = '71', `compare22` = '複合式木地板(海島型木地板)', `compare23` = '花梨檀', `compare24` = '1', `compare25` = '1', `compare26` = '1', `compare27` = '1', `compare28` = '公母榫企口', `compare29` = '1', `compare30` = '1' WHERE `product`.`sub_name` = 'TA12727-NL';</v>
      </c>
      <c r="E165" s="18" t="s">
        <v>194</v>
      </c>
      <c r="F165" s="18" t="s">
        <v>14</v>
      </c>
      <c r="G165" s="68" t="s">
        <v>279</v>
      </c>
      <c r="H165" s="68"/>
      <c r="I165" s="68" t="s">
        <v>15</v>
      </c>
      <c r="J165" s="68">
        <v>2350</v>
      </c>
      <c r="K165" s="68" t="s">
        <v>16</v>
      </c>
      <c r="L165" s="68" t="s">
        <v>283</v>
      </c>
      <c r="M165" s="68" t="s">
        <v>285</v>
      </c>
      <c r="N165" s="68"/>
      <c r="O165" s="68">
        <v>28.58</v>
      </c>
      <c r="P165" s="68">
        <v>0.80300000000000005</v>
      </c>
      <c r="Q165" s="68">
        <v>2.66</v>
      </c>
      <c r="R165" s="68">
        <v>52</v>
      </c>
      <c r="S165" s="71">
        <f t="shared" ref="S165:S168" si="56">O165*R165</f>
        <v>1486.1599999999999</v>
      </c>
      <c r="T165" s="72">
        <f t="shared" ref="T165:T168" si="57">Q165*R165</f>
        <v>138.32</v>
      </c>
      <c r="U165" s="72">
        <v>25.13</v>
      </c>
      <c r="V165" s="73">
        <v>1323</v>
      </c>
      <c r="W165" s="74"/>
      <c r="X165" s="75">
        <v>2146</v>
      </c>
      <c r="Y165" s="75">
        <v>269</v>
      </c>
      <c r="Z165" s="75">
        <v>71</v>
      </c>
      <c r="AA165" s="40" t="s">
        <v>281</v>
      </c>
      <c r="AB165" s="68" t="s">
        <v>302</v>
      </c>
      <c r="AC165" s="14">
        <v>1</v>
      </c>
      <c r="AD165" s="14">
        <v>1</v>
      </c>
      <c r="AE165" s="14">
        <v>1</v>
      </c>
      <c r="AF165" s="14">
        <v>1</v>
      </c>
      <c r="AG165" s="42" t="s">
        <v>286</v>
      </c>
      <c r="AH165" s="33">
        <v>1</v>
      </c>
      <c r="AI165" s="33">
        <v>1</v>
      </c>
      <c r="AJ165" s="33" t="str">
        <f t="shared" si="44"/>
        <v>UPDATE `product` SET `prod_price` = '3500' WHERE `product`.`sub_name` = 'TA12727-NL';</v>
      </c>
      <c r="AK165" s="81">
        <v>3500</v>
      </c>
      <c r="AL165" s="81" t="str">
        <f t="shared" si="45"/>
        <v>UPDATE `product` SET `compare31` = '3500', `compare32` = '3500', `compare33` = '5000', `compare34` = '1800' WHERE `product`.`sub_name` = 'TA12727-NL';</v>
      </c>
      <c r="AM165" s="81">
        <v>3500</v>
      </c>
      <c r="AN165" s="81">
        <v>3500</v>
      </c>
      <c r="AO165" s="81">
        <v>5000</v>
      </c>
      <c r="AP165" s="81">
        <v>1800</v>
      </c>
      <c r="AQ165" s="81" t="str">
        <f t="shared" si="46"/>
        <v>UPDATE `product` SET `compare35` = '127mm', `compare36` = '1-7呎(亂尺長)', `compare37` = '12.5mm', `compare38` = '2mm' WHERE `product`.`sub_name` = 'TA12727-NL';</v>
      </c>
      <c r="AR165" s="7" t="s">
        <v>329</v>
      </c>
      <c r="AS165" s="7" t="s">
        <v>325</v>
      </c>
      <c r="AT165" s="7" t="s">
        <v>340</v>
      </c>
      <c r="AU165" s="7" t="s">
        <v>344</v>
      </c>
    </row>
    <row r="166" spans="1:47" s="7" customFormat="1" ht="18.399999999999999" customHeight="1" x14ac:dyDescent="0.25">
      <c r="A166" s="2" t="str">
        <f t="shared" si="40"/>
        <v>UPDATE `product` SET `compare01` = 'AD', `compare02` = '自然色', `compare03` = '', `compare04` = 'Light', `compare05` = '1375', `compare06` = 'Micro Bevel', `compare07` = '平滑表面', `compare08` = '自然透氣塗裝', `compare09` = '', `compare10` = '28.58',</v>
      </c>
      <c r="B166" s="2" t="str">
        <f t="shared" si="41"/>
        <v>`compare11` = '0.803', `compare12` = '2.66', `compare13` = '52', `compare14` = '1486.16', `compare15` = '138.32', `compare16` = '25.13', `compare17` = '1323', `compare18` = '', `compare19` = '2146', `compare20` = '269',</v>
      </c>
      <c r="C166" s="2" t="str">
        <f t="shared" si="42"/>
        <v>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'TA12728-NL';</v>
      </c>
      <c r="D166" s="2" t="str">
        <f t="shared" si="43"/>
        <v>UPDATE `product` SET `compare01` = 'AD', `compare02` = '自然色', `compare03` = '', `compare04` = 'Light', `compare05` = '1375', `compare06` = 'Micro Bevel', `compare07` = '平滑表面', `compare08` = '自然透氣塗裝', `compare09` = '', `compare10` = '28.58',`compare11` = '0.803', `compare12` = '2.66', `compare13` = '52', `compare14` = '1486.16', `compare15` = '138.32', `compare16` = '25.13', `compare17` = '1323', `compare18` = '', `compare19` = '2146', `compare20` = '269',`compare21` = '71', `compare22` = '複合式木地板(海島型木地板)', `compare23` = '澳洲檜木', `compare24` = '1', `compare25` = '1', `compare26` = '1', `compare27` = '1', `compare28` = '公母榫企口', `compare29` = '1', `compare30` = '1' WHERE `product`.`sub_name` = 'TA12728-NL';</v>
      </c>
      <c r="E166" s="18" t="s">
        <v>196</v>
      </c>
      <c r="F166" s="18" t="s">
        <v>44</v>
      </c>
      <c r="G166" s="68" t="s">
        <v>278</v>
      </c>
      <c r="H166" s="68"/>
      <c r="I166" s="68" t="s">
        <v>20</v>
      </c>
      <c r="J166" s="68">
        <v>1375</v>
      </c>
      <c r="K166" s="68" t="s">
        <v>16</v>
      </c>
      <c r="L166" s="68" t="s">
        <v>283</v>
      </c>
      <c r="M166" s="68" t="s">
        <v>285</v>
      </c>
      <c r="N166" s="68"/>
      <c r="O166" s="68">
        <v>28.58</v>
      </c>
      <c r="P166" s="68">
        <v>0.80300000000000005</v>
      </c>
      <c r="Q166" s="68">
        <v>2.66</v>
      </c>
      <c r="R166" s="68">
        <v>52</v>
      </c>
      <c r="S166" s="71">
        <f t="shared" si="56"/>
        <v>1486.1599999999999</v>
      </c>
      <c r="T166" s="72">
        <f t="shared" si="57"/>
        <v>138.32</v>
      </c>
      <c r="U166" s="72">
        <v>25.13</v>
      </c>
      <c r="V166" s="73">
        <v>1323</v>
      </c>
      <c r="W166" s="68"/>
      <c r="X166" s="75">
        <v>2146</v>
      </c>
      <c r="Y166" s="75">
        <v>269</v>
      </c>
      <c r="Z166" s="75">
        <v>71</v>
      </c>
      <c r="AA166" s="40" t="s">
        <v>281</v>
      </c>
      <c r="AB166" s="68" t="s">
        <v>300</v>
      </c>
      <c r="AC166" s="14">
        <v>1</v>
      </c>
      <c r="AD166" s="14">
        <v>1</v>
      </c>
      <c r="AE166" s="14">
        <v>1</v>
      </c>
      <c r="AF166" s="14">
        <v>1</v>
      </c>
      <c r="AG166" s="42" t="s">
        <v>286</v>
      </c>
      <c r="AH166" s="33">
        <v>1</v>
      </c>
      <c r="AI166" s="33">
        <v>1</v>
      </c>
      <c r="AJ166" s="33" t="str">
        <f t="shared" si="44"/>
        <v>UPDATE `product` SET `prod_price` = '3500' WHERE `product`.`sub_name` = 'TA12728-NL';</v>
      </c>
      <c r="AK166" s="81">
        <v>3500</v>
      </c>
      <c r="AL166" s="81" t="str">
        <f t="shared" si="45"/>
        <v>UPDATE `product` SET `compare31` = '3500', `compare32` = '3500', `compare33` = '5000', `compare34` = '1800' WHERE `product`.`sub_name` = 'TA12728-NL';</v>
      </c>
      <c r="AM166" s="81">
        <v>3500</v>
      </c>
      <c r="AN166" s="81">
        <v>3500</v>
      </c>
      <c r="AO166" s="81">
        <v>5000</v>
      </c>
      <c r="AP166" s="81">
        <v>1800</v>
      </c>
      <c r="AQ166" s="81" t="str">
        <f t="shared" si="46"/>
        <v>UPDATE `product` SET `compare35` = '127mm', `compare36` = '1-7呎(亂尺長)', `compare37` = '12.5mm', `compare38` = '2mm' WHERE `product`.`sub_name` = 'TA12728-NL';</v>
      </c>
      <c r="AR166" s="7" t="s">
        <v>329</v>
      </c>
      <c r="AS166" s="7" t="s">
        <v>325</v>
      </c>
      <c r="AT166" s="7" t="s">
        <v>340</v>
      </c>
      <c r="AU166" s="7" t="s">
        <v>344</v>
      </c>
    </row>
    <row r="167" spans="1:47" s="8" customFormat="1" ht="18.399999999999999" customHeight="1" x14ac:dyDescent="0.25">
      <c r="A167" s="2" t="str">
        <f t="shared" si="40"/>
        <v>UPDATE `product` SET `compare01` = 'AB', `compare02` = '紅色', `compare03` = '', `compare04` = 'Medium', `compare05` = '1850-2170', `compare06` = 'Micro Bevel', `compare07` = '平滑表面', `compare08` = '自然透氣塗裝', `compare09` = '', `compare10` = '28.58',</v>
      </c>
      <c r="B167" s="2" t="str">
        <f t="shared" si="41"/>
        <v>`compare11` = '0.803', `compare12` = '2.66', `compare13` = '52', `compare14` = '1486.16', `compare15` = '138.32', `compare16` = '2.40384615384615', `compare17` = '125', `compare18` = '', `compare19` = '2146', `compare20` = '269',</v>
      </c>
      <c r="C167" s="2" t="str">
        <f t="shared" si="42"/>
        <v>`compare21` = '71', `compare22` = '複合式木地板(海島型木地板)', `compare23` = '虎斑木', `compare24` = '1', `compare25` = '1', `compare26` = '1', `compare27` = '1', `compare28` = '公母榫企口', `compare29` = '1', `compare30` = '1' WHERE `product`.`sub_name` = 'TA12740-NL';</v>
      </c>
      <c r="D167" s="2" t="str">
        <f t="shared" si="43"/>
        <v>UPDATE `product` SET `compare01` = 'AB', `compare02` = '紅色', `compare03` = '', `compare04` = 'Medium', `compare05` = '1850-2170', `compare06` = 'Micro Bevel', `compare07` = '平滑表面', `compare08` = '自然透氣塗裝', `compare09` = '', `compare10` = '28.58',`compare11` = '0.803', `compare12` = '2.66', `compare13` = '52', `compare14` = '1486.16', `compare15` = '138.32', `compare16` = '2.40384615384615', `compare17` = '125', `compare18` = '', `compare19` = '2146', `compare20` = '269',`compare21` = '71', `compare22` = '複合式木地板(海島型木地板)', `compare23` = '虎斑木', `compare24` = '1', `compare25` = '1', `compare26` = '1', `compare27` = '1', `compare28` = '公母榫企口', `compare29` = '1', `compare30` = '1' WHERE `product`.`sub_name` = 'TA12740-NL';</v>
      </c>
      <c r="E167" s="15" t="s">
        <v>197</v>
      </c>
      <c r="F167" s="15" t="s">
        <v>14</v>
      </c>
      <c r="G167" s="45" t="s">
        <v>279</v>
      </c>
      <c r="H167" s="45"/>
      <c r="I167" s="45" t="s">
        <v>15</v>
      </c>
      <c r="J167" s="45" t="s">
        <v>198</v>
      </c>
      <c r="K167" s="45" t="s">
        <v>16</v>
      </c>
      <c r="L167" s="45" t="s">
        <v>283</v>
      </c>
      <c r="M167" s="45" t="s">
        <v>285</v>
      </c>
      <c r="N167" s="45"/>
      <c r="O167" s="45">
        <v>28.58</v>
      </c>
      <c r="P167" s="45">
        <v>0.80300000000000005</v>
      </c>
      <c r="Q167" s="45">
        <v>2.66</v>
      </c>
      <c r="R167" s="45">
        <v>52</v>
      </c>
      <c r="S167" s="76">
        <f t="shared" si="56"/>
        <v>1486.1599999999999</v>
      </c>
      <c r="T167" s="77">
        <f t="shared" si="57"/>
        <v>138.32</v>
      </c>
      <c r="U167" s="77">
        <f t="shared" ref="U167" si="58">V167/R167</f>
        <v>2.4038461538461537</v>
      </c>
      <c r="V167" s="78">
        <v>125</v>
      </c>
      <c r="W167" s="45"/>
      <c r="X167" s="50">
        <v>2146</v>
      </c>
      <c r="Y167" s="50">
        <v>269</v>
      </c>
      <c r="Z167" s="50">
        <v>71</v>
      </c>
      <c r="AA167" s="40" t="s">
        <v>281</v>
      </c>
      <c r="AB167" s="45" t="s">
        <v>299</v>
      </c>
      <c r="AC167" s="14">
        <v>1</v>
      </c>
      <c r="AD167" s="14">
        <v>1</v>
      </c>
      <c r="AE167" s="14">
        <v>1</v>
      </c>
      <c r="AF167" s="14">
        <v>1</v>
      </c>
      <c r="AG167" s="42" t="s">
        <v>286</v>
      </c>
      <c r="AH167" s="33">
        <v>1</v>
      </c>
      <c r="AI167" s="33">
        <v>1</v>
      </c>
      <c r="AJ167" s="33" t="str">
        <f t="shared" si="44"/>
        <v>UPDATE `product` SET `prod_price` = '3500' WHERE `product`.`sub_name` = 'TA12740-NL';</v>
      </c>
      <c r="AK167" s="81">
        <v>3500</v>
      </c>
      <c r="AL167" s="81" t="str">
        <f t="shared" si="45"/>
        <v>UPDATE `product` SET `compare31` = '3500', `compare32` = '3500', `compare33` = '5000', `compare34` = '1800' WHERE `product`.`sub_name` = 'TA12740-NL';</v>
      </c>
      <c r="AM167" s="81">
        <v>3500</v>
      </c>
      <c r="AN167" s="81">
        <v>3500</v>
      </c>
      <c r="AO167" s="81">
        <v>5000</v>
      </c>
      <c r="AP167" s="81">
        <v>1800</v>
      </c>
      <c r="AQ167" s="81" t="str">
        <f t="shared" si="46"/>
        <v>UPDATE `product` SET `compare35` = '127mm', `compare36` = '1-7呎(亂尺長)', `compare37` = '12.5mm', `compare38` = '2mm' WHERE `product`.`sub_name` = 'TA12740-NL';</v>
      </c>
      <c r="AR167" s="8" t="s">
        <v>329</v>
      </c>
      <c r="AS167" s="8" t="s">
        <v>325</v>
      </c>
      <c r="AT167" s="8" t="s">
        <v>340</v>
      </c>
      <c r="AU167" s="8" t="s">
        <v>344</v>
      </c>
    </row>
    <row r="168" spans="1:47" ht="18.399999999999999" customHeight="1" x14ac:dyDescent="0.25">
      <c r="A168" s="2" t="str">
        <f t="shared" si="40"/>
        <v>UPDATE `product` SET `compare01` = 'AB', `compare02` = '紅色', `compare03` = '', `compare04` = 'Medium', `compare05` = '900', `compare06` = 'Micro Bevel', `compare07` = '平滑表面', `compare08` = '自然透氣塗裝', `compare09` = '', `compare10` = '27.01',</v>
      </c>
      <c r="B168" s="2" t="str">
        <f t="shared" si="41"/>
        <v>`compare11` = '0.759', `compare12` = '2.51', `compare13` = '52', `compare14` = '1404.52', `compare15` = '130.52', `compare16` = '23.78', `compare17` = '1251', `compare18` = '', `compare19` = '2146', `compare20` = '255',</v>
      </c>
      <c r="C168" s="2" t="str">
        <f t="shared" si="42"/>
        <v>`compare21` = '55', `compare22` = '複合式木地板(海島型木地板)', `compare23` = '桃花心木', `compare24` = '1', `compare25` = '1', `compare26` = '1', `compare27` = '1', `compare28` = '公母榫企口', `compare29` = '1', `compare30` = '1' WHERE `product`.`sub_name` = 'TA12756-NL';</v>
      </c>
      <c r="D168" s="2" t="str">
        <f t="shared" si="43"/>
        <v>UPDATE `product` SET `compare01` = 'AB', `compare02` = '紅色', `compare03` = '', `compare04` = 'Medium', `compare05` = '900', `compare06` = 'Micro Bevel', `compare07` = '平滑表面', `compare08` = '自然透氣塗裝', `compare09` = '', `compare10` = '27.01',`compare11` = '0.759', `compare12` = '2.51', `compare13` = '52', `compare14` = '1404.52', `compare15` = '130.52', `compare16` = '23.78', `compare17` = '1251', `compare18` = '', `compare19` = '2146', `compare20` = '255',`compare21` = '55', `compare22` = '複合式木地板(海島型木地板)', `compare23` = '桃花心木', `compare24` = '1', `compare25` = '1', `compare26` = '1', `compare27` = '1', `compare28` = '公母榫企口', `compare29` = '1', `compare30` = '1' WHERE `product`.`sub_name` = 'TA12756-NL';</v>
      </c>
      <c r="E168" s="9" t="s">
        <v>199</v>
      </c>
      <c r="F168" s="9" t="s">
        <v>14</v>
      </c>
      <c r="G168" s="60" t="s">
        <v>279</v>
      </c>
      <c r="H168" s="60"/>
      <c r="I168" s="60" t="s">
        <v>15</v>
      </c>
      <c r="J168" s="60">
        <v>900</v>
      </c>
      <c r="K168" s="60" t="s">
        <v>16</v>
      </c>
      <c r="L168" s="60" t="s">
        <v>283</v>
      </c>
      <c r="M168" s="60" t="s">
        <v>285</v>
      </c>
      <c r="N168" s="68"/>
      <c r="O168" s="60">
        <v>27.01</v>
      </c>
      <c r="P168" s="60">
        <v>0.75900000000000001</v>
      </c>
      <c r="Q168" s="60">
        <v>2.5099999999999998</v>
      </c>
      <c r="R168" s="60">
        <v>52</v>
      </c>
      <c r="S168" s="62">
        <f t="shared" si="56"/>
        <v>1404.52</v>
      </c>
      <c r="T168" s="60">
        <f t="shared" si="57"/>
        <v>130.51999999999998</v>
      </c>
      <c r="U168" s="63">
        <v>23.78</v>
      </c>
      <c r="V168" s="70">
        <v>1251</v>
      </c>
      <c r="W168" s="68"/>
      <c r="X168" s="39">
        <v>2146</v>
      </c>
      <c r="Y168" s="39">
        <v>255</v>
      </c>
      <c r="Z168" s="39">
        <v>55</v>
      </c>
      <c r="AA168" s="40" t="s">
        <v>281</v>
      </c>
      <c r="AB168" s="60" t="s">
        <v>292</v>
      </c>
      <c r="AC168" s="14">
        <v>1</v>
      </c>
      <c r="AD168" s="14">
        <v>1</v>
      </c>
      <c r="AE168" s="14">
        <v>1</v>
      </c>
      <c r="AF168" s="14">
        <v>1</v>
      </c>
      <c r="AG168" s="42" t="s">
        <v>286</v>
      </c>
      <c r="AH168" s="33">
        <v>1</v>
      </c>
      <c r="AI168" s="33">
        <v>1</v>
      </c>
      <c r="AJ168" s="33" t="str">
        <f t="shared" si="44"/>
        <v>UPDATE `product` SET `prod_price` = '3500' WHERE `product`.`sub_name` = 'TA12756-NL';</v>
      </c>
      <c r="AK168" s="81">
        <v>3500</v>
      </c>
      <c r="AL168" s="81" t="str">
        <f t="shared" si="45"/>
        <v>UPDATE `product` SET `compare31` = '3500', `compare32` = '3500', `compare33` = '5000', `compare34` = '1800' WHERE `product`.`sub_name` = 'TA12756-NL';</v>
      </c>
      <c r="AM168" s="81">
        <v>3500</v>
      </c>
      <c r="AN168" s="81">
        <v>3500</v>
      </c>
      <c r="AO168" s="81">
        <v>5000</v>
      </c>
      <c r="AP168" s="81">
        <v>1800</v>
      </c>
      <c r="AQ168" s="81" t="str">
        <f t="shared" si="46"/>
        <v>UPDATE `product` SET `compare35` = '127mm', `compare36` = '1-7呎(亂尺長)', `compare37` = '12.5mm', `compare38` = '2mm' WHERE `product`.`sub_name` = 'TA12756-NL';</v>
      </c>
      <c r="AR168" s="11" t="s">
        <v>329</v>
      </c>
      <c r="AS168" s="11" t="s">
        <v>325</v>
      </c>
      <c r="AT168" s="11" t="s">
        <v>340</v>
      </c>
      <c r="AU168" s="11" t="s">
        <v>344</v>
      </c>
    </row>
    <row r="169" spans="1:47" s="7" customFormat="1" ht="18.399999999999999" customHeight="1" x14ac:dyDescent="0.25">
      <c r="A169" s="2" t="str">
        <f t="shared" si="40"/>
        <v>UPDATE `product` SET `compare01` = 'AD', `compare02` = '深咖啡色', `compare03` = '', `compare04` = 'Medium', `compare05` = '2676', `compare06` = 'Micro Bevel', `compare07` = '平滑表面', `compare08` = '自然透氣塗裝', `compare09` = '', `compare10` = '29.13',</v>
      </c>
      <c r="B169" s="2" t="str">
        <f t="shared" si="41"/>
        <v>`compare11` = '0.819', `compare12` = '2.71', `compare13` = '45', `compare14` = '1310.85', `compare15` = '121.95', `compare16` = '25.6', `compare17` = '1166', `compare18` = '', `compare19` = '1843', `compare20` = '200',</v>
      </c>
      <c r="C169" s="2" t="str">
        <f t="shared" si="42"/>
        <v>`compare21` = '108', `compare22` = '複合式木地板(海島型木地板)', `compare23` = '台灣相思木', `compare24` = '1', `compare25` = '1', `compare26` = '1', `compare27` = '1', `compare28` = '公母榫企口', `compare29` = '1', `compare30` = '1' WHERE `product`.`sub_name` = 'TA19049-BC';</v>
      </c>
      <c r="D169" s="2" t="str">
        <f t="shared" si="43"/>
        <v>UPDATE `product` SET `compare01` = 'AD', `compare02` = '深咖啡色', `compare03` = '', `compare04` = 'Medium', `compare05` = '2676', `compare06` = 'Micro Bevel', `compare07` = '平滑表面', `compare08` = '自然透氣塗裝', `compare09` = '', `compare10` = '29.13',`compare11` = '0.819', `compare12` = '2.71', `compare13` = '45', `compare14` = '1310.85', `compare15` = '121.95', `compare16` = '25.6', `compare17` = '1166', `compare18` = '', `compare19` = '1843', `compare20` = '200',`compare21` = '108', `compare22` = '複合式木地板(海島型木地板)', `compare23` = '台灣相思木', `compare24` = '1', `compare25` = '1', `compare26` = '1', `compare27` = '1', `compare28` = '公母榫企口', `compare29` = '1', `compare30` = '1' WHERE `product`.`sub_name` = 'TA19049-BC';</v>
      </c>
      <c r="E169" s="18" t="s">
        <v>318</v>
      </c>
      <c r="F169" s="18" t="s">
        <v>44</v>
      </c>
      <c r="G169" s="68" t="s">
        <v>275</v>
      </c>
      <c r="H169" s="68"/>
      <c r="I169" s="68" t="s">
        <v>15</v>
      </c>
      <c r="J169" s="68">
        <v>2676</v>
      </c>
      <c r="K169" s="68" t="s">
        <v>16</v>
      </c>
      <c r="L169" s="68" t="s">
        <v>283</v>
      </c>
      <c r="M169" s="68" t="s">
        <v>285</v>
      </c>
      <c r="N169" s="68"/>
      <c r="O169" s="68">
        <v>29.13</v>
      </c>
      <c r="P169" s="68">
        <v>0.81899999999999995</v>
      </c>
      <c r="Q169" s="68">
        <v>2.71</v>
      </c>
      <c r="R169" s="68">
        <v>45</v>
      </c>
      <c r="S169" s="71">
        <f t="shared" ref="S169:S170" si="59">O169*R169</f>
        <v>1310.85</v>
      </c>
      <c r="T169" s="68">
        <f t="shared" ref="T169:T170" si="60">Q169*R169</f>
        <v>121.95</v>
      </c>
      <c r="U169" s="72">
        <v>25.6</v>
      </c>
      <c r="V169" s="73">
        <v>1166</v>
      </c>
      <c r="W169" s="68"/>
      <c r="X169" s="75">
        <v>1843</v>
      </c>
      <c r="Y169" s="75">
        <v>200</v>
      </c>
      <c r="Z169" s="75">
        <v>108</v>
      </c>
      <c r="AA169" s="40" t="s">
        <v>281</v>
      </c>
      <c r="AB169" s="68" t="s">
        <v>291</v>
      </c>
      <c r="AC169" s="14">
        <v>1</v>
      </c>
      <c r="AD169" s="14">
        <v>1</v>
      </c>
      <c r="AE169" s="14">
        <v>1</v>
      </c>
      <c r="AF169" s="14">
        <v>1</v>
      </c>
      <c r="AG169" s="42" t="s">
        <v>286</v>
      </c>
      <c r="AH169" s="33">
        <v>1</v>
      </c>
      <c r="AI169" s="33">
        <v>1</v>
      </c>
      <c r="AJ169" s="33" t="str">
        <f t="shared" si="44"/>
        <v>UPDATE `product` SET `prod_price` = '3500' WHERE `product`.`sub_name` = 'TA19049-BC';</v>
      </c>
      <c r="AK169" s="81">
        <v>3500</v>
      </c>
      <c r="AL169" s="81" t="str">
        <f t="shared" si="45"/>
        <v>UPDATE `product` SET `compare31` = '3500', `compare32` = '3500', `compare33` = '5000', `compare34` = '1800' WHERE `product`.`sub_name` = 'TA19049-BC';</v>
      </c>
      <c r="AM169" s="81">
        <v>3500</v>
      </c>
      <c r="AN169" s="81">
        <v>3500</v>
      </c>
      <c r="AO169" s="81">
        <v>5000</v>
      </c>
      <c r="AP169" s="81">
        <v>1800</v>
      </c>
      <c r="AQ169" s="81" t="str">
        <f t="shared" si="46"/>
        <v>UPDATE `product` SET `compare35` = '190mm', `compare36` = '1-7呎(亂尺長)', `compare37` = '12.5mm', `compare38` = '2mm' WHERE `product`.`sub_name` = 'TA19049-BC';</v>
      </c>
      <c r="AR169" s="7" t="s">
        <v>324</v>
      </c>
      <c r="AS169" s="7" t="s">
        <v>325</v>
      </c>
      <c r="AT169" s="7" t="s">
        <v>340</v>
      </c>
      <c r="AU169" s="7" t="s">
        <v>344</v>
      </c>
    </row>
    <row r="170" spans="1:47" s="7" customFormat="1" ht="18.399999999999999" customHeight="1" x14ac:dyDescent="0.25">
      <c r="A170" s="2" t="str">
        <f t="shared" si="40"/>
        <v>UPDATE `product` SET `compare01` = 'AD', `compare02` = '自然色', `compare03` = '', `compare04` = 'Medium ', `compare05` = '2676', `compare06` = 'Micro Bevel', `compare07` = '平滑表面', `compare08` = '自然透氣塗裝', `compare09` = '', `compare10` = '29.13',</v>
      </c>
      <c r="B170" s="2" t="str">
        <f t="shared" si="41"/>
        <v>`compare11` = '0.819', `compare12` = '2.71', `compare13` = '45', `compare14` = '1310.85', `compare15` = '121.95', `compare16` = '25.6', `compare17` = '1166', `compare18` = '', `compare19` = '1843', `compare20` = '200',</v>
      </c>
      <c r="C170" s="2" t="str">
        <f t="shared" si="42"/>
        <v>`compare21` = '108', `compare22` = '複合式木地板(海島型木地板)', `compare23` = '台灣相思木', `compare24` = '1', `compare25` = '1', `compare26` = '1', `compare27` = '1', `compare28` = '公母榫企口', `compare29` = '1', `compare30` = '1' WHERE `product`.`sub_name` = 'TA19049-NL';</v>
      </c>
      <c r="D170" s="2" t="str">
        <f t="shared" si="43"/>
        <v>UPDATE `product` SET `compare01` = 'AD', `compare02` = '自然色', `compare03` = '', `compare04` = 'Medium ', `compare05` = '2676', `compare06` = 'Micro Bevel', `compare07` = '平滑表面', `compare08` = '自然透氣塗裝', `compare09` = '', `compare10` = '29.13',`compare11` = '0.819', `compare12` = '2.71', `compare13` = '45', `compare14` = '1310.85', `compare15` = '121.95', `compare16` = '25.6', `compare17` = '1166', `compare18` = '', `compare19` = '1843', `compare20` = '200',`compare21` = '108', `compare22` = '複合式木地板(海島型木地板)', `compare23` = '台灣相思木', `compare24` = '1', `compare25` = '1', `compare26` = '1', `compare27` = '1', `compare28` = '公母榫企口', `compare29` = '1', `compare30` = '1' WHERE `product`.`sub_name` = 'TA19049-NL';</v>
      </c>
      <c r="E170" s="18" t="s">
        <v>317</v>
      </c>
      <c r="F170" s="18" t="s">
        <v>44</v>
      </c>
      <c r="G170" s="68" t="s">
        <v>278</v>
      </c>
      <c r="H170" s="68"/>
      <c r="I170" s="68" t="s">
        <v>202</v>
      </c>
      <c r="J170" s="68">
        <v>2676</v>
      </c>
      <c r="K170" s="68" t="s">
        <v>16</v>
      </c>
      <c r="L170" s="68" t="s">
        <v>283</v>
      </c>
      <c r="M170" s="68" t="s">
        <v>285</v>
      </c>
      <c r="N170" s="68"/>
      <c r="O170" s="68">
        <v>29.13</v>
      </c>
      <c r="P170" s="68">
        <v>0.81899999999999995</v>
      </c>
      <c r="Q170" s="68">
        <v>2.71</v>
      </c>
      <c r="R170" s="68">
        <v>45</v>
      </c>
      <c r="S170" s="71">
        <f t="shared" si="59"/>
        <v>1310.85</v>
      </c>
      <c r="T170" s="68">
        <f t="shared" si="60"/>
        <v>121.95</v>
      </c>
      <c r="U170" s="72">
        <v>25.6</v>
      </c>
      <c r="V170" s="73">
        <v>1166</v>
      </c>
      <c r="W170" s="68"/>
      <c r="X170" s="75">
        <v>1843</v>
      </c>
      <c r="Y170" s="75">
        <v>200</v>
      </c>
      <c r="Z170" s="75">
        <v>108</v>
      </c>
      <c r="AA170" s="40" t="s">
        <v>281</v>
      </c>
      <c r="AB170" s="68" t="s">
        <v>291</v>
      </c>
      <c r="AC170" s="14">
        <v>1</v>
      </c>
      <c r="AD170" s="14">
        <v>1</v>
      </c>
      <c r="AE170" s="14">
        <v>1</v>
      </c>
      <c r="AF170" s="14">
        <v>1</v>
      </c>
      <c r="AG170" s="42" t="s">
        <v>286</v>
      </c>
      <c r="AH170" s="33">
        <v>1</v>
      </c>
      <c r="AI170" s="33">
        <v>1</v>
      </c>
      <c r="AJ170" s="33" t="str">
        <f>"UPDATE `product` SET `prod_price` = '"&amp;AK170&amp;"' WHERE `product`.`sub_name` = '"&amp;E170&amp;"';"</f>
        <v>UPDATE `product` SET `prod_price` = '3500' WHERE `product`.`sub_name` = 'TA19049-NL';</v>
      </c>
      <c r="AK170" s="81">
        <v>3500</v>
      </c>
      <c r="AL170" s="81" t="str">
        <f t="shared" si="45"/>
        <v>UPDATE `product` SET `compare31` = '3500', `compare32` = '3500', `compare33` = '5000', `compare34` = '1800' WHERE `product`.`sub_name` = 'TA19049-NL';</v>
      </c>
      <c r="AM170" s="81">
        <v>3500</v>
      </c>
      <c r="AN170" s="81">
        <v>3500</v>
      </c>
      <c r="AO170" s="81">
        <v>5000</v>
      </c>
      <c r="AP170" s="81">
        <v>1800</v>
      </c>
      <c r="AQ170" s="81" t="str">
        <f t="shared" si="46"/>
        <v>UPDATE `product` SET `compare35` = '190mm', `compare36` = '1-7呎(亂尺長)', `compare37` = '12.5mm', `compare38` = '2mm' WHERE `product`.`sub_name` = 'TA19049-NL';</v>
      </c>
      <c r="AR170" s="7" t="s">
        <v>324</v>
      </c>
      <c r="AS170" s="7" t="s">
        <v>325</v>
      </c>
      <c r="AT170" s="7" t="s">
        <v>340</v>
      </c>
      <c r="AU170" s="7" t="s">
        <v>344</v>
      </c>
    </row>
    <row r="171" spans="1:47" ht="18.399999999999999" customHeight="1" x14ac:dyDescent="0.25">
      <c r="H171" s="11"/>
      <c r="S171" s="21"/>
      <c r="U171" s="17"/>
      <c r="W171" s="7"/>
      <c r="X171" s="6"/>
      <c r="Y171" s="6"/>
      <c r="Z171" s="6"/>
      <c r="AA171" s="31"/>
      <c r="AI171" s="6"/>
      <c r="AJ171" s="6"/>
      <c r="AK171" s="6"/>
      <c r="AL171" s="6"/>
      <c r="AM171" s="6"/>
      <c r="AN171" s="6"/>
      <c r="AO171" s="6"/>
      <c r="AP171" s="6"/>
      <c r="AQ171" s="6"/>
    </row>
    <row r="172" spans="1:47" ht="18.399999999999999" customHeight="1" x14ac:dyDescent="0.25">
      <c r="A172" s="6"/>
      <c r="B172" s="6"/>
      <c r="C172" s="6"/>
      <c r="D172" s="6"/>
      <c r="E172" s="19"/>
      <c r="F172" s="20"/>
      <c r="G172" s="25"/>
      <c r="H172" s="25"/>
      <c r="I172" s="25"/>
      <c r="J172" s="25"/>
      <c r="K172" s="6"/>
      <c r="L172" s="25"/>
      <c r="M172" s="25"/>
      <c r="N172" s="6"/>
      <c r="O172" s="25"/>
      <c r="P172" s="6"/>
      <c r="Q172" s="6"/>
      <c r="R172" s="6"/>
      <c r="S172" s="22"/>
      <c r="T172" s="6"/>
      <c r="U172" s="23"/>
      <c r="V172" s="6"/>
      <c r="W172" s="6"/>
      <c r="X172" s="6"/>
      <c r="Y172" s="6"/>
      <c r="Z172" s="6"/>
      <c r="AA172" s="31"/>
    </row>
    <row r="173" spans="1:47" ht="18.399999999999999" customHeight="1" x14ac:dyDescent="0.25">
      <c r="S173" s="21"/>
      <c r="U173" s="17"/>
      <c r="AA173" s="31"/>
    </row>
    <row r="174" spans="1:47" ht="18.399999999999999" customHeight="1" x14ac:dyDescent="0.25">
      <c r="S174" s="21"/>
      <c r="U174" s="17"/>
      <c r="AA174" s="31"/>
    </row>
    <row r="175" spans="1:47" ht="18.399999999999999" customHeight="1" x14ac:dyDescent="0.25">
      <c r="S175" s="21"/>
      <c r="U175" s="17"/>
      <c r="AA175" s="31"/>
    </row>
    <row r="176" spans="1:47" ht="18.399999999999999" customHeight="1" x14ac:dyDescent="0.25">
      <c r="S176" s="21"/>
      <c r="AA176" s="31"/>
    </row>
    <row r="177" spans="19:27" ht="18.399999999999999" customHeight="1" x14ac:dyDescent="0.25">
      <c r="S177" s="21"/>
      <c r="AA177" s="31"/>
    </row>
    <row r="178" spans="19:27" ht="18.399999999999999" customHeight="1" x14ac:dyDescent="0.25">
      <c r="S178" s="21"/>
      <c r="AA178" s="31"/>
    </row>
    <row r="179" spans="19:27" ht="18.399999999999999" customHeight="1" x14ac:dyDescent="0.25">
      <c r="S179" s="21"/>
      <c r="AA179" s="31"/>
    </row>
    <row r="180" spans="19:27" ht="18.399999999999999" customHeight="1" x14ac:dyDescent="0.25">
      <c r="S180" s="21"/>
      <c r="AA180" s="31"/>
    </row>
    <row r="181" spans="19:27" ht="18.399999999999999" customHeight="1" x14ac:dyDescent="0.25">
      <c r="S181" s="21"/>
      <c r="AA181" s="31"/>
    </row>
    <row r="182" spans="19:27" ht="18.399999999999999" customHeight="1" x14ac:dyDescent="0.25">
      <c r="S182" s="21"/>
      <c r="AA182" s="31"/>
    </row>
    <row r="183" spans="19:27" ht="18.399999999999999" customHeight="1" x14ac:dyDescent="0.25">
      <c r="S183" s="21"/>
      <c r="AA183" s="31"/>
    </row>
    <row r="184" spans="19:27" ht="18.399999999999999" customHeight="1" x14ac:dyDescent="0.25">
      <c r="S184" s="21"/>
      <c r="AA184" s="31"/>
    </row>
    <row r="185" spans="19:27" ht="18.399999999999999" customHeight="1" x14ac:dyDescent="0.25">
      <c r="S185" s="21"/>
      <c r="AA185" s="31"/>
    </row>
    <row r="186" spans="19:27" ht="18.399999999999999" customHeight="1" x14ac:dyDescent="0.25">
      <c r="S186" s="21"/>
      <c r="AA186" s="31"/>
    </row>
    <row r="187" spans="19:27" ht="18.399999999999999" customHeight="1" x14ac:dyDescent="0.25">
      <c r="S187" s="21"/>
      <c r="AA187" s="31"/>
    </row>
    <row r="188" spans="19:27" ht="18.399999999999999" customHeight="1" x14ac:dyDescent="0.25">
      <c r="S188" s="21"/>
      <c r="AA188" s="31"/>
    </row>
    <row r="189" spans="19:27" ht="18.399999999999999" customHeight="1" x14ac:dyDescent="0.25">
      <c r="S189" s="21"/>
      <c r="AA189" s="31"/>
    </row>
    <row r="190" spans="19:27" ht="18.399999999999999" customHeight="1" x14ac:dyDescent="0.25">
      <c r="S190" s="21"/>
      <c r="AA190" s="31"/>
    </row>
    <row r="191" spans="19:27" ht="18.399999999999999" customHeight="1" x14ac:dyDescent="0.25">
      <c r="S191" s="21"/>
      <c r="AA191" s="31"/>
    </row>
    <row r="192" spans="19:27" ht="18.399999999999999" customHeight="1" x14ac:dyDescent="0.25">
      <c r="S192" s="21"/>
      <c r="AA192" s="31"/>
    </row>
    <row r="193" spans="19:27" ht="18.399999999999999" customHeight="1" x14ac:dyDescent="0.25">
      <c r="S193" s="21"/>
      <c r="AA193" s="31"/>
    </row>
    <row r="194" spans="19:27" ht="18.399999999999999" customHeight="1" x14ac:dyDescent="0.25">
      <c r="S194" s="21"/>
      <c r="AA194" s="31"/>
    </row>
    <row r="195" spans="19:27" ht="18.399999999999999" customHeight="1" x14ac:dyDescent="0.25">
      <c r="S195" s="21"/>
      <c r="AA195" s="31"/>
    </row>
    <row r="196" spans="19:27" ht="18.399999999999999" customHeight="1" x14ac:dyDescent="0.25">
      <c r="S196" s="21"/>
      <c r="AA196" s="31"/>
    </row>
    <row r="197" spans="19:27" ht="18.399999999999999" customHeight="1" x14ac:dyDescent="0.25">
      <c r="S197" s="21"/>
      <c r="AA197" s="31"/>
    </row>
    <row r="198" spans="19:27" ht="18.399999999999999" customHeight="1" x14ac:dyDescent="0.25">
      <c r="S198" s="21"/>
      <c r="AA198" s="31"/>
    </row>
    <row r="199" spans="19:27" ht="18.399999999999999" customHeight="1" x14ac:dyDescent="0.25">
      <c r="S199" s="21"/>
      <c r="AA199" s="31"/>
    </row>
    <row r="200" spans="19:27" ht="18.399999999999999" customHeight="1" x14ac:dyDescent="0.25">
      <c r="S200" s="21"/>
      <c r="AA200" s="31"/>
    </row>
    <row r="201" spans="19:27" ht="18.399999999999999" customHeight="1" x14ac:dyDescent="0.25">
      <c r="S201" s="21"/>
      <c r="AA201" s="31"/>
    </row>
    <row r="202" spans="19:27" ht="18.399999999999999" customHeight="1" x14ac:dyDescent="0.25">
      <c r="S202" s="21"/>
      <c r="AA202" s="31"/>
    </row>
    <row r="203" spans="19:27" ht="18.399999999999999" customHeight="1" x14ac:dyDescent="0.25">
      <c r="S203" s="21"/>
      <c r="AA203" s="31"/>
    </row>
    <row r="204" spans="19:27" ht="18.399999999999999" customHeight="1" x14ac:dyDescent="0.25">
      <c r="S204" s="21"/>
      <c r="AA204" s="31"/>
    </row>
    <row r="205" spans="19:27" ht="18.399999999999999" customHeight="1" x14ac:dyDescent="0.25">
      <c r="S205" s="21"/>
      <c r="AA205" s="31"/>
    </row>
    <row r="206" spans="19:27" ht="18.399999999999999" customHeight="1" x14ac:dyDescent="0.25">
      <c r="S206" s="21"/>
      <c r="AA206" s="31"/>
    </row>
    <row r="207" spans="19:27" ht="18.399999999999999" customHeight="1" x14ac:dyDescent="0.25">
      <c r="S207" s="21"/>
      <c r="AA207" s="31"/>
    </row>
    <row r="208" spans="19:27" ht="18.399999999999999" customHeight="1" x14ac:dyDescent="0.25">
      <c r="S208" s="21"/>
      <c r="AA208" s="31"/>
    </row>
    <row r="209" spans="19:27" ht="18.399999999999999" customHeight="1" x14ac:dyDescent="0.25">
      <c r="S209" s="21"/>
      <c r="AA209" s="31"/>
    </row>
    <row r="210" spans="19:27" ht="18.399999999999999" customHeight="1" x14ac:dyDescent="0.25">
      <c r="S210" s="21"/>
      <c r="AA210" s="31"/>
    </row>
    <row r="211" spans="19:27" ht="18.399999999999999" customHeight="1" x14ac:dyDescent="0.25">
      <c r="S211" s="21"/>
      <c r="AA211" s="31"/>
    </row>
    <row r="212" spans="19:27" ht="18.399999999999999" customHeight="1" x14ac:dyDescent="0.25">
      <c r="S212" s="21"/>
      <c r="AA212" s="31"/>
    </row>
    <row r="213" spans="19:27" ht="18.399999999999999" customHeight="1" x14ac:dyDescent="0.25">
      <c r="S213" s="21"/>
      <c r="AA213" s="31"/>
    </row>
    <row r="214" spans="19:27" ht="18.399999999999999" customHeight="1" x14ac:dyDescent="0.25">
      <c r="S214" s="21"/>
      <c r="AA214" s="31"/>
    </row>
    <row r="215" spans="19:27" ht="18.399999999999999" customHeight="1" x14ac:dyDescent="0.25">
      <c r="S215" s="21"/>
      <c r="AA215" s="31"/>
    </row>
    <row r="216" spans="19:27" ht="18.399999999999999" customHeight="1" x14ac:dyDescent="0.25">
      <c r="S216" s="21"/>
      <c r="AA216" s="31"/>
    </row>
    <row r="217" spans="19:27" ht="18.399999999999999" customHeight="1" x14ac:dyDescent="0.25">
      <c r="S217" s="21"/>
      <c r="AA217" s="31"/>
    </row>
    <row r="218" spans="19:27" ht="18.399999999999999" customHeight="1" x14ac:dyDescent="0.25">
      <c r="S218" s="21"/>
    </row>
    <row r="219" spans="19:27" ht="18.399999999999999" customHeight="1" x14ac:dyDescent="0.25">
      <c r="S219" s="21"/>
    </row>
    <row r="220" spans="19:27" ht="18.399999999999999" customHeight="1" x14ac:dyDescent="0.25">
      <c r="S220" s="21"/>
    </row>
    <row r="221" spans="19:27" ht="18.399999999999999" customHeight="1" x14ac:dyDescent="0.25">
      <c r="S221" s="21"/>
    </row>
    <row r="222" spans="19:27" ht="18.399999999999999" customHeight="1" x14ac:dyDescent="0.25">
      <c r="S222" s="21"/>
    </row>
    <row r="223" spans="19:27" ht="18.399999999999999" customHeight="1" x14ac:dyDescent="0.25">
      <c r="S223" s="21"/>
    </row>
    <row r="224" spans="19:27" ht="18.399999999999999" customHeight="1" x14ac:dyDescent="0.25">
      <c r="S224" s="21"/>
    </row>
    <row r="1048574" spans="28:28" ht="18.399999999999999" customHeight="1" x14ac:dyDescent="0.25">
      <c r="AB1048574" s="24"/>
    </row>
  </sheetData>
  <autoFilter ref="E1:Z170"/>
  <sortState ref="E154:J164">
    <sortCondition ref="E154:E164"/>
  </sortState>
  <phoneticPr fontId="9" type="noConversion"/>
  <dataValidations count="1">
    <dataValidation type="list" allowBlank="1" showInputMessage="1" showErrorMessage="1" sqref="G1:G1048576 H1:I153 H171:I1048576">
      <formula1>#REF!</formula1>
    </dataValidation>
  </dataValidations>
  <pageMargins left="0" right="0" top="0.35433070866141703" bottom="0.43307086614173201" header="0.31496062992126" footer="0.31496062992126"/>
  <pageSetup paperSize="8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40"/>
  <sheetViews>
    <sheetView topLeftCell="A7" workbookViewId="0">
      <selection activeCell="A39" sqref="A39"/>
    </sheetView>
  </sheetViews>
  <sheetFormatPr defaultColWidth="9" defaultRowHeight="15.75" x14ac:dyDescent="0.25"/>
  <cols>
    <col min="1" max="1" width="29.625" style="26" bestFit="1" customWidth="1"/>
    <col min="2" max="2" width="9.75" style="26" bestFit="1" customWidth="1"/>
    <col min="3" max="3" width="9" style="27"/>
    <col min="4" max="4" width="34" style="27" bestFit="1" customWidth="1"/>
    <col min="5" max="5" width="28.875" style="27" bestFit="1" customWidth="1"/>
    <col min="6" max="16384" width="9" style="27"/>
  </cols>
  <sheetData>
    <row r="2" spans="1:5" ht="32.25" customHeight="1" x14ac:dyDescent="0.25">
      <c r="A2" s="86" t="s">
        <v>6</v>
      </c>
      <c r="B2" s="87"/>
      <c r="D2" s="88" t="s">
        <v>4</v>
      </c>
      <c r="E2" s="88"/>
    </row>
    <row r="3" spans="1:5" x14ac:dyDescent="0.25">
      <c r="A3" s="29" t="s">
        <v>203</v>
      </c>
      <c r="B3" s="29" t="s">
        <v>204</v>
      </c>
      <c r="D3" s="29" t="s">
        <v>203</v>
      </c>
      <c r="E3" s="29" t="s">
        <v>204</v>
      </c>
    </row>
    <row r="4" spans="1:5" x14ac:dyDescent="0.25">
      <c r="A4" s="28" t="s">
        <v>205</v>
      </c>
      <c r="B4" s="28" t="s">
        <v>206</v>
      </c>
      <c r="D4" s="28" t="s">
        <v>207</v>
      </c>
      <c r="E4" s="28" t="s">
        <v>208</v>
      </c>
    </row>
    <row r="5" spans="1:5" x14ac:dyDescent="0.25">
      <c r="A5" s="28" t="s">
        <v>209</v>
      </c>
      <c r="B5" s="28" t="s">
        <v>210</v>
      </c>
    </row>
    <row r="6" spans="1:5" x14ac:dyDescent="0.25">
      <c r="A6" s="28" t="s">
        <v>211</v>
      </c>
      <c r="B6" s="28" t="s">
        <v>212</v>
      </c>
    </row>
    <row r="7" spans="1:5" x14ac:dyDescent="0.25">
      <c r="A7" s="28" t="s">
        <v>213</v>
      </c>
      <c r="B7" s="28" t="s">
        <v>214</v>
      </c>
    </row>
    <row r="8" spans="1:5" x14ac:dyDescent="0.25">
      <c r="A8" s="28" t="s">
        <v>215</v>
      </c>
      <c r="B8" s="28" t="s">
        <v>216</v>
      </c>
    </row>
    <row r="9" spans="1:5" x14ac:dyDescent="0.25">
      <c r="A9" s="28" t="s">
        <v>217</v>
      </c>
      <c r="B9" s="28" t="s">
        <v>218</v>
      </c>
    </row>
    <row r="10" spans="1:5" x14ac:dyDescent="0.25">
      <c r="A10" s="28" t="s">
        <v>219</v>
      </c>
      <c r="B10" s="28" t="s">
        <v>220</v>
      </c>
    </row>
    <row r="16" spans="1:5" ht="36" customHeight="1" x14ac:dyDescent="0.25">
      <c r="A16" s="86" t="s">
        <v>221</v>
      </c>
      <c r="B16" s="87"/>
      <c r="D16" s="86" t="s">
        <v>222</v>
      </c>
      <c r="E16" s="87"/>
    </row>
    <row r="17" spans="1:5" x14ac:dyDescent="0.25">
      <c r="A17" s="29" t="s">
        <v>203</v>
      </c>
      <c r="B17" s="29" t="s">
        <v>204</v>
      </c>
      <c r="D17" s="29" t="s">
        <v>203</v>
      </c>
      <c r="E17" s="29" t="s">
        <v>204</v>
      </c>
    </row>
    <row r="18" spans="1:5" x14ac:dyDescent="0.25">
      <c r="A18" s="28" t="s">
        <v>223</v>
      </c>
      <c r="B18" s="28"/>
      <c r="D18" s="28" t="s">
        <v>75</v>
      </c>
      <c r="E18" s="28" t="s">
        <v>224</v>
      </c>
    </row>
    <row r="19" spans="1:5" x14ac:dyDescent="0.25">
      <c r="A19" s="28" t="s">
        <v>225</v>
      </c>
      <c r="B19" s="28"/>
      <c r="D19" s="28" t="s">
        <v>226</v>
      </c>
      <c r="E19" s="28" t="s">
        <v>227</v>
      </c>
    </row>
    <row r="20" spans="1:5" x14ac:dyDescent="0.25">
      <c r="A20" s="28" t="s">
        <v>228</v>
      </c>
      <c r="B20" s="28"/>
      <c r="D20" s="28" t="s">
        <v>229</v>
      </c>
      <c r="E20" s="28" t="s">
        <v>230</v>
      </c>
    </row>
    <row r="22" spans="1:5" x14ac:dyDescent="0.25">
      <c r="A22" s="27"/>
      <c r="B22" s="27"/>
    </row>
    <row r="23" spans="1:5" ht="31.5" customHeight="1" x14ac:dyDescent="0.25">
      <c r="A23" s="86" t="s">
        <v>5</v>
      </c>
      <c r="B23" s="87"/>
      <c r="D23" s="85" t="s">
        <v>3</v>
      </c>
      <c r="E23" s="85"/>
    </row>
    <row r="24" spans="1:5" x14ac:dyDescent="0.25">
      <c r="A24" s="29" t="s">
        <v>203</v>
      </c>
      <c r="B24" s="29" t="s">
        <v>204</v>
      </c>
      <c r="D24" s="29" t="s">
        <v>203</v>
      </c>
      <c r="E24" s="29" t="s">
        <v>204</v>
      </c>
    </row>
    <row r="25" spans="1:5" x14ac:dyDescent="0.25">
      <c r="A25" s="28" t="s">
        <v>17</v>
      </c>
      <c r="B25" s="28" t="s">
        <v>231</v>
      </c>
      <c r="D25" s="30" t="s">
        <v>232</v>
      </c>
      <c r="E25" s="30" t="s">
        <v>233</v>
      </c>
    </row>
    <row r="26" spans="1:5" x14ac:dyDescent="0.25">
      <c r="A26" s="28" t="s">
        <v>176</v>
      </c>
      <c r="B26" s="28" t="s">
        <v>234</v>
      </c>
      <c r="D26" s="30" t="s">
        <v>235</v>
      </c>
      <c r="E26" s="30" t="s">
        <v>235</v>
      </c>
    </row>
    <row r="27" spans="1:5" x14ac:dyDescent="0.25">
      <c r="A27" s="28" t="s">
        <v>201</v>
      </c>
      <c r="B27" s="28" t="s">
        <v>236</v>
      </c>
    </row>
    <row r="28" spans="1:5" x14ac:dyDescent="0.25">
      <c r="A28" s="26" t="s">
        <v>200</v>
      </c>
      <c r="B28" s="26" t="s">
        <v>237</v>
      </c>
    </row>
    <row r="29" spans="1:5" ht="33" customHeight="1" x14ac:dyDescent="0.25">
      <c r="A29" s="26" t="s">
        <v>42</v>
      </c>
      <c r="B29" s="26" t="s">
        <v>238</v>
      </c>
      <c r="D29" s="85" t="s">
        <v>239</v>
      </c>
      <c r="E29" s="85"/>
    </row>
    <row r="30" spans="1:5" x14ac:dyDescent="0.25">
      <c r="A30" s="26" t="s">
        <v>67</v>
      </c>
      <c r="B30" s="26" t="s">
        <v>240</v>
      </c>
      <c r="D30" s="29" t="s">
        <v>203</v>
      </c>
      <c r="E30" s="29" t="s">
        <v>204</v>
      </c>
    </row>
    <row r="31" spans="1:5" x14ac:dyDescent="0.25">
      <c r="A31" s="26" t="s">
        <v>72</v>
      </c>
      <c r="B31" s="26" t="s">
        <v>241</v>
      </c>
      <c r="D31" s="28" t="s">
        <v>18</v>
      </c>
      <c r="E31" s="28" t="s">
        <v>242</v>
      </c>
    </row>
    <row r="32" spans="1:5" x14ac:dyDescent="0.25">
      <c r="A32" s="26" t="s">
        <v>243</v>
      </c>
      <c r="B32" s="26" t="s">
        <v>244</v>
      </c>
      <c r="D32" s="28" t="s">
        <v>91</v>
      </c>
      <c r="E32" s="28" t="s">
        <v>245</v>
      </c>
    </row>
    <row r="33" spans="1:2" x14ac:dyDescent="0.25">
      <c r="A33" s="26" t="s">
        <v>40</v>
      </c>
      <c r="B33" s="26" t="s">
        <v>246</v>
      </c>
    </row>
    <row r="34" spans="1:2" x14ac:dyDescent="0.25">
      <c r="A34" s="26" t="s">
        <v>64</v>
      </c>
      <c r="B34" s="26" t="s">
        <v>247</v>
      </c>
    </row>
    <row r="35" spans="1:2" x14ac:dyDescent="0.25">
      <c r="A35" s="26" t="s">
        <v>158</v>
      </c>
      <c r="B35" s="26" t="s">
        <v>248</v>
      </c>
    </row>
    <row r="36" spans="1:2" x14ac:dyDescent="0.25">
      <c r="A36" s="26" t="s">
        <v>147</v>
      </c>
      <c r="B36" s="26" t="s">
        <v>249</v>
      </c>
    </row>
    <row r="37" spans="1:2" x14ac:dyDescent="0.25">
      <c r="A37" s="26" t="s">
        <v>143</v>
      </c>
      <c r="B37" s="26" t="s">
        <v>250</v>
      </c>
    </row>
    <row r="38" spans="1:2" x14ac:dyDescent="0.25">
      <c r="A38" s="26" t="s">
        <v>105</v>
      </c>
      <c r="B38" s="26" t="s">
        <v>251</v>
      </c>
    </row>
    <row r="39" spans="1:2" x14ac:dyDescent="0.25">
      <c r="A39" s="26" t="s">
        <v>195</v>
      </c>
      <c r="B39" s="26" t="s">
        <v>252</v>
      </c>
    </row>
    <row r="40" spans="1:2" x14ac:dyDescent="0.25">
      <c r="A40" s="26" t="s">
        <v>253</v>
      </c>
      <c r="B40" s="26" t="s">
        <v>254</v>
      </c>
    </row>
  </sheetData>
  <mergeCells count="7">
    <mergeCell ref="D23:E23"/>
    <mergeCell ref="D29:E29"/>
    <mergeCell ref="A23:B23"/>
    <mergeCell ref="A2:B2"/>
    <mergeCell ref="D2:E2"/>
    <mergeCell ref="A16:B16"/>
    <mergeCell ref="D16:E16"/>
  </mergeCells>
  <phoneticPr fontId="9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產品規格</vt:lpstr>
      <vt:lpstr>翻譯對照</vt:lpstr>
      <vt:lpstr>產品規格!Print_Area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蔡佳芳</dc:creator>
  <cp:keywords/>
  <dc:description/>
  <cp:lastModifiedBy>陳文陞</cp:lastModifiedBy>
  <cp:revision/>
  <dcterms:created xsi:type="dcterms:W3CDTF">2024-05-23T21:48:00Z</dcterms:created>
  <dcterms:modified xsi:type="dcterms:W3CDTF">2025-10-13T00:29:25Z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4F6DD012D52BF844D8C4656803C94BC1_42</vt:lpwstr>
  </property>
  <property fmtid="{D5CDD505-2E9C-101B-9397-08002B2CF9AE}" pid="3" name="KSOProductBuildVer">
    <vt:lpwstr>3076-7.5.1.8994</vt:lpwstr>
  </property>
</Properties>
</file>